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4970" windowHeight="9975"/>
  </bookViews>
  <sheets>
    <sheet name="Electrical" sheetId="1" r:id="rId1"/>
  </sheets>
  <definedNames>
    <definedName name="_xlnm.Print_Titles" localSheetId="0">Electrical!$1:$1</definedName>
  </definedNames>
  <calcPr calcId="125725"/>
</workbook>
</file>

<file path=xl/calcChain.xml><?xml version="1.0" encoding="utf-8"?>
<calcChain xmlns="http://schemas.openxmlformats.org/spreadsheetml/2006/main">
  <c r="R19" i="1"/>
  <c r="Q19" l="1"/>
  <c r="P19"/>
  <c r="H17"/>
  <c r="K17" s="1"/>
  <c r="H16"/>
  <c r="K16" s="1"/>
  <c r="H15"/>
  <c r="K15" s="1"/>
  <c r="Q14"/>
  <c r="P14"/>
  <c r="R14" s="1"/>
  <c r="K14"/>
  <c r="H14"/>
  <c r="H13"/>
  <c r="K13" s="1"/>
  <c r="H12"/>
  <c r="K12" s="1"/>
  <c r="P11"/>
  <c r="R11" s="1"/>
  <c r="K11"/>
  <c r="Q11" s="1"/>
  <c r="H11"/>
  <c r="P12" l="1"/>
  <c r="Q12"/>
  <c r="P16"/>
  <c r="R16" s="1"/>
  <c r="Q16"/>
  <c r="Q15"/>
  <c r="P15"/>
  <c r="Q17"/>
  <c r="P17"/>
  <c r="R17" s="1"/>
  <c r="P13"/>
  <c r="R13" s="1"/>
  <c r="Q13"/>
  <c r="H5"/>
  <c r="K5" s="1"/>
  <c r="H3"/>
  <c r="K3" s="1"/>
  <c r="H4"/>
  <c r="K4" s="1"/>
  <c r="H6"/>
  <c r="K6" s="1"/>
  <c r="Q6" s="1"/>
  <c r="H7"/>
  <c r="K7" s="1"/>
  <c r="H8"/>
  <c r="K8" s="1"/>
  <c r="H9"/>
  <c r="K9" s="1"/>
  <c r="H10"/>
  <c r="K10" s="1"/>
  <c r="H2"/>
  <c r="K2" s="1"/>
  <c r="R15" l="1"/>
  <c r="R12"/>
  <c r="Q7"/>
  <c r="P7"/>
  <c r="Q8"/>
  <c r="P8"/>
  <c r="Q9"/>
  <c r="P9"/>
  <c r="P5"/>
  <c r="Q5"/>
  <c r="Q2"/>
  <c r="P2"/>
  <c r="Q10"/>
  <c r="P10"/>
  <c r="Q3"/>
  <c r="P3"/>
  <c r="Q4"/>
  <c r="P4"/>
  <c r="P6"/>
  <c r="R6" s="1"/>
  <c r="R7" l="1"/>
  <c r="R4"/>
  <c r="R9"/>
  <c r="R8"/>
  <c r="R5"/>
  <c r="R10"/>
  <c r="R2"/>
  <c r="R3"/>
</calcChain>
</file>

<file path=xl/comments1.xml><?xml version="1.0" encoding="utf-8"?>
<comments xmlns="http://schemas.openxmlformats.org/spreadsheetml/2006/main">
  <authors>
    <author>Nicholas</author>
    <author>staff</author>
    <author>Chad2</author>
    <author>Brian</author>
  </authors>
  <commentList>
    <comment ref="F2" authorId="0">
      <text>
        <r>
          <rPr>
            <b/>
            <sz val="8"/>
            <color indexed="81"/>
            <rFont val="Tahoma"/>
            <family val="2"/>
          </rPr>
          <t>Nicholas:</t>
        </r>
        <r>
          <rPr>
            <sz val="8"/>
            <color indexed="81"/>
            <rFont val="Tahoma"/>
            <family val="2"/>
          </rPr>
          <t xml:space="preserve">
Item unavailable at hyperlink</t>
        </r>
      </text>
    </comment>
    <comment ref="F6" authorId="0">
      <text>
        <r>
          <rPr>
            <b/>
            <sz val="8"/>
            <color indexed="81"/>
            <rFont val="Tahoma"/>
            <family val="2"/>
          </rPr>
          <t>Nicholas:</t>
        </r>
        <r>
          <rPr>
            <sz val="8"/>
            <color indexed="81"/>
            <rFont val="Tahoma"/>
            <family val="2"/>
          </rPr>
          <t xml:space="preserve">
link is to a different model #</t>
        </r>
      </text>
    </comment>
    <comment ref="E13" authorId="1">
      <text>
        <r>
          <rPr>
            <b/>
            <sz val="8"/>
            <color indexed="81"/>
            <rFont val="Tahoma"/>
            <family val="2"/>
          </rPr>
          <t>staff:</t>
        </r>
        <r>
          <rPr>
            <sz val="8"/>
            <color indexed="81"/>
            <rFont val="Tahoma"/>
            <family val="2"/>
          </rPr>
          <t xml:space="preserve">
Site that link goes to is not the same chair used for Cost A.</t>
        </r>
      </text>
    </comment>
    <comment ref="F13" authorId="0">
      <text>
        <r>
          <rPr>
            <b/>
            <sz val="8"/>
            <color indexed="81"/>
            <rFont val="Tahoma"/>
            <family val="2"/>
          </rPr>
          <t>Nicholas:</t>
        </r>
        <r>
          <rPr>
            <sz val="8"/>
            <color indexed="81"/>
            <rFont val="Tahoma"/>
            <family val="2"/>
          </rPr>
          <t xml:space="preserve">
price and PDF are for comparable fabric recliner from Macy's.</t>
        </r>
      </text>
    </comment>
    <comment ref="I15" authorId="2">
      <text>
        <r>
          <rPr>
            <b/>
            <sz val="8"/>
            <color indexed="81"/>
            <rFont val="Tahoma"/>
            <family val="2"/>
          </rPr>
          <t>Chad2:</t>
        </r>
        <r>
          <rPr>
            <sz val="8"/>
            <color indexed="81"/>
            <rFont val="Tahoma"/>
            <family val="2"/>
          </rPr>
          <t xml:space="preserve">
verify qty with client</t>
        </r>
      </text>
    </comment>
    <comment ref="L17" authorId="3">
      <text>
        <r>
          <rPr>
            <b/>
            <sz val="8"/>
            <color indexed="81"/>
            <rFont val="Tahoma"/>
            <family val="2"/>
          </rPr>
          <t>Brian:</t>
        </r>
        <r>
          <rPr>
            <sz val="8"/>
            <color indexed="81"/>
            <rFont val="Tahoma"/>
            <family val="2"/>
          </rPr>
          <t xml:space="preserve">
Used Regular Mattress numbers but this is an odd animal.</t>
        </r>
      </text>
    </comment>
  </commentList>
</comments>
</file>

<file path=xl/sharedStrings.xml><?xml version="1.0" encoding="utf-8"?>
<sst xmlns="http://schemas.openxmlformats.org/spreadsheetml/2006/main" count="70" uniqueCount="69">
  <si>
    <t>Property Type</t>
  </si>
  <si>
    <t>Relevant Characteristics</t>
  </si>
  <si>
    <t>Shower Curtain</t>
  </si>
  <si>
    <t>Comforter Set</t>
  </si>
  <si>
    <t>TV</t>
  </si>
  <si>
    <t>Area Rug</t>
  </si>
  <si>
    <t>Recliner</t>
  </si>
  <si>
    <t>Love Seat</t>
  </si>
  <si>
    <t>Photo</t>
  </si>
  <si>
    <t>Mirror</t>
  </si>
  <si>
    <t>Lamp</t>
  </si>
  <si>
    <t>Heater</t>
  </si>
  <si>
    <t>Eyeglass Frames</t>
  </si>
  <si>
    <t>Camera</t>
  </si>
  <si>
    <t>CD Clock Radio</t>
  </si>
  <si>
    <t>Heated Blanket</t>
  </si>
  <si>
    <t>http://www.lowes.com/ProductDisplay?partNumber=105964-42415-HM2-15R-32&amp;langId=-1&amp;storeId=10151&amp;productId=3260205&amp;catalogId=10051&amp;cmRelshp=sim&amp;rel=nofollow&amp;cId=PDIO1</t>
  </si>
  <si>
    <t>Hyperlink</t>
  </si>
  <si>
    <t>http://www.brightoncollections.com/prodSpecs.php?CatID=7&amp;ProdID=5581</t>
  </si>
  <si>
    <t>http://www.target.com/dp/B000J3YNBA/ref=gp_se_search-results-asin-redirect</t>
  </si>
  <si>
    <t>http://www.ritzcamera.com/product/SLR2006.htm</t>
  </si>
  <si>
    <t>http://www.bestbuy.com/site/Samsung+-+22%22+Class+/+720p+/+LED-LCD+HDTV/2145032.p?id=1218311134697&amp;skuId=2145032</t>
  </si>
  <si>
    <t>http://www.sonystyle.com/webapp/wcs/stores/servlet/ProductDisplay?catalogId=10551&amp;storeId=10151&amp;langId=-1&amp;XID=O:icfcd7000blk:dg_ggldf&amp;productId=8198552921665089859</t>
  </si>
  <si>
    <t>http://www.sears.com/shc/s/p_10153_12605_096B2118000P</t>
  </si>
  <si>
    <t>http://www.amazon.com/Lite-Source-Muir-Table-Lamp/dp/B000FE040M</t>
  </si>
  <si>
    <t>http://www.bhphotovideo.com/c/product/674880-REG/Samsung_UN19C4000PDXZA_Samsung_UN19C4000_19_LED.html</t>
  </si>
  <si>
    <t>http://www.target.com/Home-Exploded-Floral-Area-Rug/dp/B0031P4VEW</t>
  </si>
  <si>
    <t>http://www.roomstogo.com/index.cfm?fuseaction=showItem&amp;ipac_id=21558</t>
  </si>
  <si>
    <t>http://reviews.macys.com/7129/475519/camilla-recliner-chair-fabric-reviews/reviews.htm</t>
  </si>
  <si>
    <t>http://www1.macys.com/catalog/product/index.ognc?ID=384916&amp;CategoryID=35419</t>
  </si>
  <si>
    <t>http://www.spiegel.com/shop/product_ensemble.aspx?ifn=SPG_LAVIANO_COMF&amp;effort=27&amp;style_id=40953366&amp;index=1&amp;gp_coll_id=5009&amp;gp_cat_id=5010&amp;nav_cat_id=15910&amp;category_id=15916&amp;show=1&amp;Catg_Hide=1</t>
  </si>
  <si>
    <t>http://www.amazon.com/Manor-Hill-Sierra-Collection-Curtain/dp/B0028K2NV4</t>
  </si>
  <si>
    <t>http://www.qvc.com/qic/qvcapp.aspx/view.2/app.detail/params.item.H189638.desc.Sleep-Number-KG-Size-Platinum-Bed-Set-w-Euro-Pillowtop</t>
  </si>
  <si>
    <t>Qty</t>
  </si>
  <si>
    <t xml:space="preserve">Cost A </t>
  </si>
  <si>
    <t>Cost B</t>
  </si>
  <si>
    <t>Avg. Cost</t>
  </si>
  <si>
    <t>ACV</t>
  </si>
  <si>
    <t>TOTAL 
DEP</t>
  </si>
  <si>
    <t>REP COST EXTENDED</t>
  </si>
  <si>
    <t>FLAT%</t>
  </si>
  <si>
    <t>MAX DEP</t>
  </si>
  <si>
    <t>SUB YR % DEP</t>
  </si>
  <si>
    <t>1st YR % DEP</t>
  </si>
  <si>
    <t>UNIT REP COST</t>
  </si>
  <si>
    <t>AGE (YRS.)</t>
  </si>
  <si>
    <t>Item #</t>
  </si>
  <si>
    <t>Sectional Sofa</t>
  </si>
  <si>
    <t>Mattress/boxpring</t>
  </si>
  <si>
    <t>• Descriptor: Floral Area Rug
• Manufacturer/Source: Bullseye
• Model #: 12111391
• Age in years: 3 years
• Condition:
• Special features:
• Misc comments:</t>
  </si>
  <si>
    <t>• Descriptor: Leather Match 7 pc Sectional Sofa
• Manufacturer/Source: Cindy Crawford 
• Model #: 1408532P
• Age in years: 3 years
• Condition:
• Special features:
• Misc comments:</t>
  </si>
  <si>
    <t>• Descriptor: Camilla Chair, Fabric Recliner
• Manufacturer/Source: Macy's
• Model #: 475519
• Age in years: 6 years
• Condition:
• Special features:
• Misc comments:</t>
  </si>
  <si>
    <t>• Descriptor: Love Seat
• Manufacturer/Source: Raja
• Model #: 384916
• Age in years: 6 years
• Condition:
• Special features:
• Misc comments:</t>
  </si>
  <si>
    <t>• Descriptor: Sierra Cooper Curtain
• Manufacturer/Source: Manor Hill
• Model #: 161527
• Age in years: 5 years
• Condition:
• Special features:
• Misc comments:</t>
  </si>
  <si>
    <t>• Descriptor: 4-piece Arabesque Design Queen 
• Manufacturer/Source: Spiegel
• Model #: 27 61603
• Age in years: 5 years
• Condition:
• Special features:
• Misc comments:</t>
  </si>
  <si>
    <t>• Descriptor: King Size Mattress and Box Spring w/Euro Pillowtop
• Manufacturer/Source: Sleep Number
• Model #:  H18938
• Age in years: 6 years
• Condition:
• Special features:
• Misc comments:</t>
  </si>
  <si>
    <t xml:space="preserve">• Descriptor: Air Flat Panel Micathermic Electric Heater
• Manufacturer/Source: Soleus
• Model #: HM2-15R-32
• Age in years: 1 year
• Condition: 
• Special features:
• Misc comments:
</t>
  </si>
  <si>
    <t xml:space="preserve">• Descriptor: Eyeglass Frames
• Manufacturer/Source: Brighton
• Model #: A20197
• Age in years: 10 years
• Condition:
• Special features:
• Misc comments:
</t>
  </si>
  <si>
    <t xml:space="preserve">• Descriptor: Easel Floor Mirror
• Manufacturer/Source: Target
• Model #: B000J3YNBA
• Age in years: 3 years
• Condition:
• Special features:
• Misc comments:
</t>
  </si>
  <si>
    <t xml:space="preserve">• Descriptor: D90 Digital SLR 2 Lens Camera
• Manufacturer/Source: Nikon
• Model #: 25448-2161
• Age in years: 1 year
• Condition:
• Special features:
• Misc comments:
</t>
  </si>
  <si>
    <t xml:space="preserve">• Descriptor: 22” HD TV
• Manufacturer/Source: Samsung
• Model #: UN22C4000PD
• Age in years: 1.5 years
• Condition:
• Special features:
• Misc comments:
</t>
  </si>
  <si>
    <t xml:space="preserve">• Descriptor: CD Clock Radio (x2)
• Manufacturer/Source: Sony 
• Model #: ICFCD7000BLK
• Age in years: 5 years
• Condition:
• Special features:
• Misc comments:
</t>
  </si>
  <si>
    <t xml:space="preserve">• Descriptor: Imperial Nights Heated Blanket
• Manufacturer/Source: Sunbeam
• Model #: 006043-030-757 
• Age in years: 5 years
• Condition:
• Special features:
• Misc comments:
</t>
  </si>
  <si>
    <t xml:space="preserve">• Descriptor: Table Lamp - Antique Gold (x2)
• Manufacturer/Source: Target
• Model #: C4308
• Age in years: 5 years
• Condition:
• Special features:
• Misc comments:
</t>
  </si>
  <si>
    <t xml:space="preserve">• Descriptor: 19” Television
• Manufacturer/Source: Samsung
• Model #: UN19C4000
• Age in years: 5 years
• Condition:
• Special features:
• Misc comments: In Bedroom #2
</t>
  </si>
  <si>
    <t>Note: the replacement costs (new) noted on the sheets in this workbook do not include additional costs which might be associated with replacement such as taxes, shipping/delivery/removal or installation.</t>
  </si>
  <si>
    <t>Grand Total:</t>
  </si>
  <si>
    <t>Instructions:
The use of Maloney's ACV Calculator for Depreciable Property to which this table applies is applicable only for depreciable property - not for appreciable property. The use of depreciation rates in Cols. 12 through 15 assumes that the subject properties were subjected to only normal wear and usage. Rates ofdepreciation used in this demonstration originate from the Joint Military/Industry Table of Weights and Depreciation Guide (JMITWDG).
Col. 1: Item identification number
Col. 2: Property type
Col. 3: Value-relevant property characteristics
Col. 4: Image
Col. 5: Hyperlink (Capture the web address here, but note that this data is transient, so print out a hardcopy for the workfile as well.)
Col. 6, 7: Cost A and Cost B. (Use two costs from different sources, if need be. Using Cost B is optional.) These represent the replacement cost (new) per item, i.e., the current replacement cost to replace the subject property with a new identical item or a new comparable item.
Col. 8: Avg. cost. Averages the values in columns 6 and 7.
Col. 9: Quantity of identical items. If more than one item, ensure the items are identical or sufficiently identicl, i.e., they must be of the same property type, have the same or closely similar value relevant characteristics, and have exactly the same replacement cost, age, life expectancy, and rates of depreciation. If not sufficiently identical or if in doubt, list as separate line items.
Col. 10: Age. List age in years. Can be listed in tenths, if desired, e.g., 2.5 or 7.2
Col. 11: Unit replacement cost (this value is the same as Col. 8, the Average Cost.)</t>
  </si>
  <si>
    <t xml:space="preserve">
Col. 12: 1st year depreciation rate. This figure comes from the JMITWDG. Note that some property is deemed to depreciate at a different annual rate the first year of use than in subsequent years.
Col. 13: Subsequent year depreciation rate. This figure comes from the JMITWDG. This figure represents the presumed annual rate of depreciation in the second and subsequent years of use. 
Col. 14: Maximum depreciation rate. This figure comes from the JMITWDG. For property types that depreciate at an annual rate, this figure represents the maximum amount of depreciation regardless of the number of years the property has been in use. For example, a man's suit can be depreciated to a maximum 75%. In other words, it will always retain a minimum of 25% of its replacement cost new no matter how old it is.
Col. 15: Flat depreciation rate. This figure comes from the JMITWDG. Some property types are not assigned annual rates of depreciation; rather, they are depreciated at a flat rate. For instance, paperback books are depreciated 50% no matter how old they are.
Col. 16: Replacement cost new extended for the quantity. Total replacement cost new for the quantity of items listed. Mathematically it equates to (column 9) x (column 11).
Col. 17: Total depreciation for quantity. Total amount of depreciation for the quantity of items listed. It takes into account the number of items, the total replacement cost (new) for the items, and the annual depreciation rates or flat depreciation rate, whichever applies.
Col. 18: ACV for the quantity. Actual Cash Value (a.k.a., depreciated cost (new)) for the quantity of items indicated. ACV equates to the replacement cost new (column 16) minus depreciation (column 17).</t>
  </si>
</sst>
</file>

<file path=xl/styles.xml><?xml version="1.0" encoding="utf-8"?>
<styleSheet xmlns="http://schemas.openxmlformats.org/spreadsheetml/2006/main">
  <numFmts count="1">
    <numFmt numFmtId="43" formatCode="_(* #,##0.00_);_(* \(#,##0.00\);_(* &quot;-&quot;??_);_(@_)"/>
  </numFmts>
  <fonts count="13">
    <font>
      <sz val="11"/>
      <color theme="1"/>
      <name val="Calibri"/>
      <family val="2"/>
      <scheme val="minor"/>
    </font>
    <font>
      <sz val="11"/>
      <color indexed="8"/>
      <name val="Helvetica Neue"/>
    </font>
    <font>
      <sz val="8"/>
      <name val="Calibri"/>
      <family val="2"/>
    </font>
    <font>
      <b/>
      <sz val="12"/>
      <color indexed="8"/>
      <name val="Times New Roman"/>
      <family val="1"/>
    </font>
    <font>
      <sz val="11"/>
      <color indexed="8"/>
      <name val="Times New Roman"/>
      <family val="1"/>
    </font>
    <font>
      <u/>
      <sz val="11"/>
      <color indexed="12"/>
      <name val="Times New Roman"/>
      <family val="1"/>
    </font>
    <font>
      <sz val="8"/>
      <color indexed="81"/>
      <name val="Tahoma"/>
      <family val="2"/>
    </font>
    <font>
      <b/>
      <sz val="8"/>
      <color indexed="81"/>
      <name val="Tahoma"/>
      <family val="2"/>
    </font>
    <font>
      <sz val="11"/>
      <color indexed="8"/>
      <name val="Calibri"/>
      <family val="2"/>
    </font>
    <font>
      <b/>
      <sz val="12"/>
      <name val="Times New Roman"/>
      <family val="1"/>
    </font>
    <font>
      <u/>
      <sz val="11"/>
      <color theme="10"/>
      <name val="Calibri"/>
      <family val="2"/>
    </font>
    <font>
      <b/>
      <sz val="11"/>
      <color indexed="8"/>
      <name val="Times New Roman"/>
      <family val="1"/>
    </font>
    <font>
      <sz val="11"/>
      <color rgb="FFFF0000"/>
      <name val="Times New Roman"/>
      <family val="1"/>
    </font>
  </fonts>
  <fills count="3">
    <fill>
      <patternFill patternType="none"/>
    </fill>
    <fill>
      <patternFill patternType="gray125"/>
    </fill>
    <fill>
      <patternFill patternType="solid">
        <fgColor theme="0" tint="-0.2499465926084170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s>
  <cellStyleXfs count="4">
    <xf numFmtId="0" fontId="0" fillId="0" borderId="0"/>
    <xf numFmtId="0" fontId="10" fillId="0" borderId="0" applyNumberFormat="0" applyFill="0" applyBorder="0" applyAlignment="0" applyProtection="0">
      <alignment vertical="top"/>
      <protection locked="0"/>
    </xf>
    <xf numFmtId="0" fontId="1" fillId="0" borderId="0" applyNumberFormat="0" applyFill="0" applyBorder="0" applyProtection="0">
      <alignment vertical="top"/>
    </xf>
    <xf numFmtId="9" fontId="8" fillId="0" borderId="0" applyFont="0" applyFill="0" applyBorder="0" applyAlignment="0" applyProtection="0"/>
  </cellStyleXfs>
  <cellXfs count="44">
    <xf numFmtId="0" fontId="0" fillId="0" borderId="0" xfId="0"/>
    <xf numFmtId="0" fontId="4" fillId="0" borderId="1" xfId="0" applyFont="1" applyFill="1" applyBorder="1" applyAlignment="1">
      <alignment horizontal="left" vertical="top"/>
    </xf>
    <xf numFmtId="0" fontId="10" fillId="0" borderId="1" xfId="1" applyFill="1" applyBorder="1" applyAlignment="1" applyProtection="1">
      <alignment horizontal="left" vertical="top" wrapText="1"/>
    </xf>
    <xf numFmtId="0" fontId="5" fillId="0" borderId="1" xfId="1" applyFont="1" applyFill="1" applyBorder="1" applyAlignment="1" applyProtection="1">
      <alignment horizontal="left"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xf>
    <xf numFmtId="0" fontId="4" fillId="0" borderId="1" xfId="0" applyFont="1" applyFill="1" applyBorder="1" applyAlignment="1">
      <alignment horizontal="center"/>
    </xf>
    <xf numFmtId="49" fontId="9" fillId="0" borderId="1" xfId="0" applyNumberFormat="1" applyFont="1" applyFill="1" applyBorder="1" applyAlignment="1">
      <alignment horizontal="center" wrapText="1"/>
    </xf>
    <xf numFmtId="0" fontId="4" fillId="0" borderId="1" xfId="0" applyFont="1" applyFill="1" applyBorder="1" applyAlignment="1">
      <alignment horizontal="center" vertical="center"/>
    </xf>
    <xf numFmtId="0" fontId="5" fillId="0" borderId="1" xfId="1" applyFont="1" applyFill="1" applyBorder="1" applyAlignment="1" applyProtection="1">
      <alignment vertical="top" wrapText="1"/>
    </xf>
    <xf numFmtId="0" fontId="10" fillId="0" borderId="1" xfId="1" applyFill="1" applyBorder="1" applyAlignment="1" applyProtection="1">
      <alignment vertical="top" wrapText="1"/>
    </xf>
    <xf numFmtId="0" fontId="3" fillId="0" borderId="1" xfId="0" applyFont="1" applyFill="1" applyBorder="1" applyAlignment="1">
      <alignment horizontal="center" wrapText="1"/>
    </xf>
    <xf numFmtId="0" fontId="4" fillId="0" borderId="1" xfId="0" applyFont="1" applyFill="1" applyBorder="1" applyAlignment="1">
      <alignment vertical="top" wrapText="1"/>
    </xf>
    <xf numFmtId="43" fontId="4" fillId="0" borderId="1" xfId="0" applyNumberFormat="1" applyFont="1" applyFill="1" applyBorder="1" applyAlignment="1"/>
    <xf numFmtId="43" fontId="4" fillId="0" borderId="1" xfId="0" applyNumberFormat="1" applyFont="1" applyFill="1" applyBorder="1" applyAlignment="1">
      <alignment horizontal="center"/>
    </xf>
    <xf numFmtId="9" fontId="4" fillId="0" borderId="1" xfId="3" applyFont="1" applyFill="1" applyBorder="1" applyAlignment="1">
      <alignment horizontal="center"/>
    </xf>
    <xf numFmtId="43" fontId="4" fillId="0" borderId="1" xfId="0" applyNumberFormat="1" applyFont="1" applyFill="1" applyBorder="1" applyAlignment="1">
      <alignment horizontal="left"/>
    </xf>
    <xf numFmtId="0" fontId="4" fillId="0" borderId="0" xfId="0" applyFont="1" applyFill="1" applyBorder="1" applyAlignment="1">
      <alignment horizontal="left" vertical="top" wrapText="1"/>
    </xf>
    <xf numFmtId="0" fontId="4" fillId="0" borderId="1" xfId="0" applyFont="1" applyFill="1" applyBorder="1" applyAlignment="1">
      <alignment horizontal="center" vertical="center" wrapText="1"/>
    </xf>
    <xf numFmtId="43" fontId="3" fillId="0" borderId="1" xfId="0" applyNumberFormat="1" applyFont="1" applyFill="1" applyBorder="1" applyAlignment="1">
      <alignment horizontal="center" wrapText="1"/>
    </xf>
    <xf numFmtId="0" fontId="4" fillId="0" borderId="1" xfId="0" applyFont="1" applyFill="1" applyBorder="1" applyAlignment="1">
      <alignment horizontal="center" wrapText="1"/>
    </xf>
    <xf numFmtId="43" fontId="4" fillId="0" borderId="1" xfId="0" applyNumberFormat="1" applyFont="1" applyFill="1" applyBorder="1" applyAlignment="1">
      <alignment wrapText="1"/>
    </xf>
    <xf numFmtId="43" fontId="4" fillId="0" borderId="1" xfId="0" applyNumberFormat="1" applyFont="1" applyFill="1" applyBorder="1" applyAlignment="1">
      <alignment horizontal="center" wrapText="1"/>
    </xf>
    <xf numFmtId="9" fontId="4" fillId="0" borderId="1" xfId="3" applyFont="1" applyFill="1" applyBorder="1" applyAlignment="1">
      <alignment horizontal="center" wrapText="1"/>
    </xf>
    <xf numFmtId="43" fontId="4" fillId="0" borderId="1" xfId="0" applyNumberFormat="1" applyFont="1" applyFill="1" applyBorder="1" applyAlignment="1">
      <alignment horizontal="left" wrapText="1"/>
    </xf>
    <xf numFmtId="43" fontId="4" fillId="0" borderId="0" xfId="0" applyNumberFormat="1" applyFont="1" applyFill="1" applyBorder="1" applyAlignment="1">
      <alignment wrapText="1"/>
    </xf>
    <xf numFmtId="0" fontId="4" fillId="0" borderId="0" xfId="0" applyFont="1" applyFill="1" applyBorder="1" applyAlignment="1">
      <alignment horizontal="center" wrapText="1"/>
    </xf>
    <xf numFmtId="0" fontId="4" fillId="0" borderId="0" xfId="0" applyFont="1" applyFill="1" applyBorder="1" applyAlignment="1">
      <alignment horizontal="center" vertical="center" wrapText="1"/>
    </xf>
    <xf numFmtId="0" fontId="11" fillId="0" borderId="1" xfId="0" applyFont="1" applyFill="1" applyBorder="1" applyAlignment="1">
      <alignment horizontal="center" wrapText="1"/>
    </xf>
    <xf numFmtId="0" fontId="4" fillId="0" borderId="0" xfId="0" quotePrefix="1" applyFont="1" applyFill="1" applyBorder="1" applyAlignment="1">
      <alignment horizontal="left" vertical="center" wrapText="1"/>
    </xf>
    <xf numFmtId="0" fontId="4"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0" xfId="0" quotePrefix="1" applyFont="1" applyFill="1" applyBorder="1" applyAlignment="1">
      <alignment horizontal="left" vertical="center" wrapText="1"/>
    </xf>
    <xf numFmtId="43" fontId="4" fillId="0" borderId="3" xfId="0" applyNumberFormat="1" applyFont="1" applyFill="1" applyBorder="1" applyAlignment="1">
      <alignment horizontal="left" vertical="top" wrapText="1"/>
    </xf>
    <xf numFmtId="0" fontId="4"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43" fontId="4" fillId="0" borderId="0" xfId="0" applyNumberFormat="1" applyFont="1" applyFill="1" applyBorder="1" applyAlignment="1">
      <alignment horizontal="left" vertical="top" wrapText="1"/>
    </xf>
    <xf numFmtId="0" fontId="4" fillId="2" borderId="0" xfId="0" applyFont="1" applyFill="1" applyBorder="1" applyAlignment="1">
      <alignment horizontal="center" wrapText="1"/>
    </xf>
    <xf numFmtId="0" fontId="4" fillId="2" borderId="0" xfId="0" applyFont="1" applyFill="1" applyBorder="1" applyAlignment="1">
      <alignment horizontal="left" vertical="top" wrapText="1"/>
    </xf>
    <xf numFmtId="43" fontId="4" fillId="2" borderId="0" xfId="0" applyNumberFormat="1"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 xfId="0" quotePrefix="1" applyFont="1" applyFill="1" applyBorder="1" applyAlignment="1">
      <alignment horizontal="left" vertical="center" wrapText="1"/>
    </xf>
    <xf numFmtId="0" fontId="12" fillId="2" borderId="0" xfId="0" applyFont="1" applyFill="1" applyBorder="1" applyAlignment="1">
      <alignment horizontal="left" vertical="center" wrapText="1"/>
    </xf>
    <xf numFmtId="0" fontId="4" fillId="2" borderId="0" xfId="0" quotePrefix="1" applyFont="1" applyFill="1" applyBorder="1" applyAlignment="1">
      <alignment horizontal="left" vertical="center" wrapText="1"/>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17" Type="http://schemas.openxmlformats.org/officeDocument/2006/relationships/image" Target="../media/image17.jpeg"/><Relationship Id="rId2" Type="http://schemas.openxmlformats.org/officeDocument/2006/relationships/image" Target="../media/image2.jpeg"/><Relationship Id="rId16" Type="http://schemas.openxmlformats.org/officeDocument/2006/relationships/image" Target="../media/image16.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pn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emf"/></Relationships>
</file>

<file path=xl/drawings/drawing1.xml><?xml version="1.0" encoding="utf-8"?>
<xdr:wsDr xmlns:xdr="http://schemas.openxmlformats.org/drawingml/2006/spreadsheetDrawing" xmlns:a="http://schemas.openxmlformats.org/drawingml/2006/main">
  <xdr:twoCellAnchor editAs="oneCell">
    <xdr:from>
      <xdr:col>3</xdr:col>
      <xdr:colOff>485775</xdr:colOff>
      <xdr:row>7</xdr:row>
      <xdr:rowOff>57150</xdr:rowOff>
    </xdr:from>
    <xdr:to>
      <xdr:col>3</xdr:col>
      <xdr:colOff>1552575</xdr:colOff>
      <xdr:row>7</xdr:row>
      <xdr:rowOff>1171575</xdr:rowOff>
    </xdr:to>
    <xdr:pic>
      <xdr:nvPicPr>
        <xdr:cNvPr id="4694" name="Picture 8" descr="http://s.shld.net/is/image/Sears/096B2118000?hei=600&amp;wid=600&amp;op_sharpen=1&amp;qlt=90,0&amp;resMode=sharp&amp;op_usm=0.9,0.5,0,0"/>
        <xdr:cNvPicPr>
          <a:picLocks noChangeAspect="1" noChangeArrowheads="1"/>
        </xdr:cNvPicPr>
      </xdr:nvPicPr>
      <xdr:blipFill>
        <a:blip xmlns:r="http://schemas.openxmlformats.org/officeDocument/2006/relationships" r:embed="rId1" cstate="print"/>
        <a:srcRect/>
        <a:stretch>
          <a:fillRect/>
        </a:stretch>
      </xdr:blipFill>
      <xdr:spPr bwMode="auto">
        <a:xfrm>
          <a:off x="6848475" y="11325225"/>
          <a:ext cx="1066800" cy="1114425"/>
        </a:xfrm>
        <a:prstGeom prst="rect">
          <a:avLst/>
        </a:prstGeom>
        <a:noFill/>
        <a:ln w="9525">
          <a:noFill/>
          <a:miter lim="800000"/>
          <a:headEnd/>
          <a:tailEnd/>
        </a:ln>
      </xdr:spPr>
    </xdr:pic>
    <xdr:clientData/>
  </xdr:twoCellAnchor>
  <xdr:twoCellAnchor editAs="oneCell">
    <xdr:from>
      <xdr:col>3</xdr:col>
      <xdr:colOff>381000</xdr:colOff>
      <xdr:row>1</xdr:row>
      <xdr:rowOff>85725</xdr:rowOff>
    </xdr:from>
    <xdr:to>
      <xdr:col>3</xdr:col>
      <xdr:colOff>1457325</xdr:colOff>
      <xdr:row>1</xdr:row>
      <xdr:rowOff>1181100</xdr:rowOff>
    </xdr:to>
    <xdr:pic>
      <xdr:nvPicPr>
        <xdr:cNvPr id="4695" name="Picture 9" descr="Soleus HM1-10-32 Flat Panel Micathermic Heater w/ Dial Control"/>
        <xdr:cNvPicPr>
          <a:picLocks noChangeAspect="1" noChangeArrowheads="1"/>
        </xdr:cNvPicPr>
      </xdr:nvPicPr>
      <xdr:blipFill>
        <a:blip xmlns:r="http://schemas.openxmlformats.org/officeDocument/2006/relationships" r:embed="rId2" cstate="print"/>
        <a:srcRect/>
        <a:stretch>
          <a:fillRect/>
        </a:stretch>
      </xdr:blipFill>
      <xdr:spPr bwMode="auto">
        <a:xfrm>
          <a:off x="6743700" y="685800"/>
          <a:ext cx="1076325" cy="1095375"/>
        </a:xfrm>
        <a:prstGeom prst="rect">
          <a:avLst/>
        </a:prstGeom>
        <a:noFill/>
        <a:ln w="9525">
          <a:noFill/>
          <a:miter lim="800000"/>
          <a:headEnd/>
          <a:tailEnd/>
        </a:ln>
      </xdr:spPr>
    </xdr:pic>
    <xdr:clientData/>
  </xdr:twoCellAnchor>
  <xdr:twoCellAnchor editAs="oneCell">
    <xdr:from>
      <xdr:col>3</xdr:col>
      <xdr:colOff>223158</xdr:colOff>
      <xdr:row>4</xdr:row>
      <xdr:rowOff>349704</xdr:rowOff>
    </xdr:from>
    <xdr:to>
      <xdr:col>3</xdr:col>
      <xdr:colOff>1461408</xdr:colOff>
      <xdr:row>4</xdr:row>
      <xdr:rowOff>1368879</xdr:rowOff>
    </xdr:to>
    <xdr:pic>
      <xdr:nvPicPr>
        <xdr:cNvPr id="4697" name="il_fi" descr="http://service.pcconnection.com/images/inhouse/13d324ee-c514-4126-9fe3-1d86446e9991.jpg"/>
        <xdr:cNvPicPr>
          <a:picLocks noChangeAspect="1" noChangeArrowheads="1"/>
        </xdr:cNvPicPr>
      </xdr:nvPicPr>
      <xdr:blipFill>
        <a:blip xmlns:r="http://schemas.openxmlformats.org/officeDocument/2006/relationships" r:embed="rId3" cstate="print"/>
        <a:srcRect/>
        <a:stretch>
          <a:fillRect/>
        </a:stretch>
      </xdr:blipFill>
      <xdr:spPr bwMode="auto">
        <a:xfrm>
          <a:off x="7679872" y="5778954"/>
          <a:ext cx="1238250" cy="1019175"/>
        </a:xfrm>
        <a:prstGeom prst="rect">
          <a:avLst/>
        </a:prstGeom>
        <a:noFill/>
        <a:ln w="9525">
          <a:noFill/>
          <a:miter lim="800000"/>
          <a:headEnd/>
          <a:tailEnd/>
        </a:ln>
      </xdr:spPr>
    </xdr:pic>
    <xdr:clientData/>
  </xdr:twoCellAnchor>
  <xdr:twoCellAnchor editAs="oneCell">
    <xdr:from>
      <xdr:col>3</xdr:col>
      <xdr:colOff>314325</xdr:colOff>
      <xdr:row>6</xdr:row>
      <xdr:rowOff>133350</xdr:rowOff>
    </xdr:from>
    <xdr:to>
      <xdr:col>3</xdr:col>
      <xdr:colOff>1333500</xdr:colOff>
      <xdr:row>6</xdr:row>
      <xdr:rowOff>1181100</xdr:rowOff>
    </xdr:to>
    <xdr:pic>
      <xdr:nvPicPr>
        <xdr:cNvPr id="4699" name="Picture 14" descr="Sony ICF CD7000BLK CD clock radio - Black"/>
        <xdr:cNvPicPr>
          <a:picLocks noChangeAspect="1" noChangeArrowheads="1"/>
        </xdr:cNvPicPr>
      </xdr:nvPicPr>
      <xdr:blipFill>
        <a:blip xmlns:r="http://schemas.openxmlformats.org/officeDocument/2006/relationships" r:embed="rId4" cstate="print"/>
        <a:srcRect/>
        <a:stretch>
          <a:fillRect/>
        </a:stretch>
      </xdr:blipFill>
      <xdr:spPr bwMode="auto">
        <a:xfrm>
          <a:off x="6677025" y="10067925"/>
          <a:ext cx="1019175" cy="1047750"/>
        </a:xfrm>
        <a:prstGeom prst="rect">
          <a:avLst/>
        </a:prstGeom>
        <a:noFill/>
        <a:ln w="9525">
          <a:noFill/>
          <a:miter lim="800000"/>
          <a:headEnd/>
          <a:tailEnd/>
        </a:ln>
      </xdr:spPr>
    </xdr:pic>
    <xdr:clientData/>
  </xdr:twoCellAnchor>
  <xdr:twoCellAnchor editAs="oneCell">
    <xdr:from>
      <xdr:col>3</xdr:col>
      <xdr:colOff>219075</xdr:colOff>
      <xdr:row>17</xdr:row>
      <xdr:rowOff>0</xdr:rowOff>
    </xdr:from>
    <xdr:to>
      <xdr:col>4</xdr:col>
      <xdr:colOff>114300</xdr:colOff>
      <xdr:row>17</xdr:row>
      <xdr:rowOff>0</xdr:rowOff>
    </xdr:to>
    <xdr:pic>
      <xdr:nvPicPr>
        <xdr:cNvPr id="4720" name="Picture 41"/>
        <xdr:cNvPicPr>
          <a:picLocks noChangeAspect="1" noChangeArrowheads="1"/>
        </xdr:cNvPicPr>
      </xdr:nvPicPr>
      <xdr:blipFill>
        <a:blip xmlns:r="http://schemas.openxmlformats.org/officeDocument/2006/relationships" r:embed="rId5"/>
        <a:srcRect/>
        <a:stretch>
          <a:fillRect/>
        </a:stretch>
      </xdr:blipFill>
      <xdr:spPr bwMode="auto">
        <a:xfrm>
          <a:off x="6581775" y="15268575"/>
          <a:ext cx="1600200" cy="0"/>
        </a:xfrm>
        <a:prstGeom prst="rect">
          <a:avLst/>
        </a:prstGeom>
        <a:noFill/>
        <a:ln w="9525">
          <a:noFill/>
          <a:miter lim="800000"/>
          <a:headEnd/>
          <a:tailEnd/>
        </a:ln>
      </xdr:spPr>
    </xdr:pic>
    <xdr:clientData/>
  </xdr:twoCellAnchor>
  <xdr:twoCellAnchor editAs="oneCell">
    <xdr:from>
      <xdr:col>3</xdr:col>
      <xdr:colOff>447675</xdr:colOff>
      <xdr:row>2</xdr:row>
      <xdr:rowOff>209550</xdr:rowOff>
    </xdr:from>
    <xdr:to>
      <xdr:col>3</xdr:col>
      <xdr:colOff>1419225</xdr:colOff>
      <xdr:row>2</xdr:row>
      <xdr:rowOff>1181100</xdr:rowOff>
    </xdr:to>
    <xdr:pic>
      <xdr:nvPicPr>
        <xdr:cNvPr id="4738" name="Picture 85" descr="http://media.brighton.com/images/products_full/qia20197.jpg"/>
        <xdr:cNvPicPr>
          <a:picLocks noChangeAspect="1" noChangeArrowheads="1"/>
        </xdr:cNvPicPr>
      </xdr:nvPicPr>
      <xdr:blipFill>
        <a:blip xmlns:r="http://schemas.openxmlformats.org/officeDocument/2006/relationships" r:embed="rId6" cstate="print"/>
        <a:srcRect/>
        <a:stretch>
          <a:fillRect/>
        </a:stretch>
      </xdr:blipFill>
      <xdr:spPr bwMode="auto">
        <a:xfrm>
          <a:off x="6810375" y="2143125"/>
          <a:ext cx="971550" cy="971550"/>
        </a:xfrm>
        <a:prstGeom prst="rect">
          <a:avLst/>
        </a:prstGeom>
        <a:noFill/>
        <a:ln w="9525">
          <a:noFill/>
          <a:miter lim="800000"/>
          <a:headEnd/>
          <a:tailEnd/>
        </a:ln>
      </xdr:spPr>
    </xdr:pic>
    <xdr:clientData/>
  </xdr:twoCellAnchor>
  <xdr:twoCellAnchor editAs="oneCell">
    <xdr:from>
      <xdr:col>3</xdr:col>
      <xdr:colOff>285750</xdr:colOff>
      <xdr:row>3</xdr:row>
      <xdr:rowOff>307521</xdr:rowOff>
    </xdr:from>
    <xdr:to>
      <xdr:col>3</xdr:col>
      <xdr:colOff>1381125</xdr:colOff>
      <xdr:row>3</xdr:row>
      <xdr:rowOff>1336221</xdr:rowOff>
    </xdr:to>
    <xdr:pic>
      <xdr:nvPicPr>
        <xdr:cNvPr id="4740" name="prodImage" descr="Easel Floor Mirror &amp;#45; Cherry"/>
        <xdr:cNvPicPr>
          <a:picLocks noChangeAspect="1" noChangeArrowheads="1"/>
        </xdr:cNvPicPr>
      </xdr:nvPicPr>
      <xdr:blipFill>
        <a:blip xmlns:r="http://schemas.openxmlformats.org/officeDocument/2006/relationships" r:embed="rId7" cstate="print"/>
        <a:srcRect/>
        <a:stretch>
          <a:fillRect/>
        </a:stretch>
      </xdr:blipFill>
      <xdr:spPr bwMode="auto">
        <a:xfrm>
          <a:off x="7742464" y="4063092"/>
          <a:ext cx="1095375" cy="1028700"/>
        </a:xfrm>
        <a:prstGeom prst="rect">
          <a:avLst/>
        </a:prstGeom>
        <a:noFill/>
        <a:ln w="9525">
          <a:noFill/>
          <a:miter lim="800000"/>
          <a:headEnd/>
          <a:tailEnd/>
        </a:ln>
      </xdr:spPr>
    </xdr:pic>
    <xdr:clientData/>
  </xdr:twoCellAnchor>
  <xdr:twoCellAnchor editAs="oneCell">
    <xdr:from>
      <xdr:col>3</xdr:col>
      <xdr:colOff>342900</xdr:colOff>
      <xdr:row>9</xdr:row>
      <xdr:rowOff>66675</xdr:rowOff>
    </xdr:from>
    <xdr:to>
      <xdr:col>3</xdr:col>
      <xdr:colOff>1419225</xdr:colOff>
      <xdr:row>9</xdr:row>
      <xdr:rowOff>1200150</xdr:rowOff>
    </xdr:to>
    <xdr:pic>
      <xdr:nvPicPr>
        <xdr:cNvPr id="4764" name="Picture 140" descr="Samsung - UN19C4000 - 19&quot; LED-backlit LCD TV - 720p"/>
        <xdr:cNvPicPr>
          <a:picLocks noChangeAspect="1" noChangeArrowheads="1"/>
        </xdr:cNvPicPr>
      </xdr:nvPicPr>
      <xdr:blipFill>
        <a:blip xmlns:r="http://schemas.openxmlformats.org/officeDocument/2006/relationships" r:embed="rId8" cstate="print"/>
        <a:srcRect/>
        <a:stretch>
          <a:fillRect/>
        </a:stretch>
      </xdr:blipFill>
      <xdr:spPr bwMode="auto">
        <a:xfrm>
          <a:off x="7717971" y="13796282"/>
          <a:ext cx="1076325" cy="1133475"/>
        </a:xfrm>
        <a:prstGeom prst="rect">
          <a:avLst/>
        </a:prstGeom>
        <a:noFill/>
        <a:ln w="9525">
          <a:noFill/>
          <a:miter lim="800000"/>
          <a:headEnd/>
          <a:tailEnd/>
        </a:ln>
      </xdr:spPr>
    </xdr:pic>
    <xdr:clientData/>
  </xdr:twoCellAnchor>
  <xdr:twoCellAnchor editAs="oneCell">
    <xdr:from>
      <xdr:col>3</xdr:col>
      <xdr:colOff>323850</xdr:colOff>
      <xdr:row>5</xdr:row>
      <xdr:rowOff>180975</xdr:rowOff>
    </xdr:from>
    <xdr:to>
      <xdr:col>3</xdr:col>
      <xdr:colOff>1276350</xdr:colOff>
      <xdr:row>5</xdr:row>
      <xdr:rowOff>1038225</xdr:rowOff>
    </xdr:to>
    <xdr:pic>
      <xdr:nvPicPr>
        <xdr:cNvPr id="4766" name="Picture 142" descr="&lt;em&gt;Samsung UN22C4000PD&lt;/em&gt; 22in 720p 60Hz Flat Panel LED HDTV"/>
        <xdr:cNvPicPr>
          <a:picLocks noChangeAspect="1" noChangeArrowheads="1"/>
        </xdr:cNvPicPr>
      </xdr:nvPicPr>
      <xdr:blipFill>
        <a:blip xmlns:r="http://schemas.openxmlformats.org/officeDocument/2006/relationships" r:embed="rId9" cstate="print"/>
        <a:srcRect/>
        <a:stretch>
          <a:fillRect/>
        </a:stretch>
      </xdr:blipFill>
      <xdr:spPr bwMode="auto">
        <a:xfrm>
          <a:off x="6686550" y="7448550"/>
          <a:ext cx="952500" cy="857250"/>
        </a:xfrm>
        <a:prstGeom prst="rect">
          <a:avLst/>
        </a:prstGeom>
        <a:noFill/>
        <a:ln w="9525">
          <a:noFill/>
          <a:miter lim="800000"/>
          <a:headEnd/>
          <a:tailEnd/>
        </a:ln>
      </xdr:spPr>
    </xdr:pic>
    <xdr:clientData/>
  </xdr:twoCellAnchor>
  <xdr:twoCellAnchor editAs="oneCell">
    <xdr:from>
      <xdr:col>3</xdr:col>
      <xdr:colOff>285750</xdr:colOff>
      <xdr:row>8</xdr:row>
      <xdr:rowOff>47625</xdr:rowOff>
    </xdr:from>
    <xdr:to>
      <xdr:col>3</xdr:col>
      <xdr:colOff>1409700</xdr:colOff>
      <xdr:row>8</xdr:row>
      <xdr:rowOff>1171575</xdr:rowOff>
    </xdr:to>
    <xdr:pic>
      <xdr:nvPicPr>
        <xdr:cNvPr id="4780" name="Picture 158" descr="Lite Source C4308 Muir 1 Light &lt;em&gt;Antique Gold Table Lamp&lt;/em&gt;"/>
        <xdr:cNvPicPr>
          <a:picLocks noChangeAspect="1" noChangeArrowheads="1"/>
        </xdr:cNvPicPr>
      </xdr:nvPicPr>
      <xdr:blipFill>
        <a:blip xmlns:r="http://schemas.openxmlformats.org/officeDocument/2006/relationships" r:embed="rId10" cstate="print"/>
        <a:srcRect/>
        <a:stretch>
          <a:fillRect/>
        </a:stretch>
      </xdr:blipFill>
      <xdr:spPr bwMode="auto">
        <a:xfrm>
          <a:off x="6648450" y="12649200"/>
          <a:ext cx="1123950" cy="1123950"/>
        </a:xfrm>
        <a:prstGeom prst="rect">
          <a:avLst/>
        </a:prstGeom>
        <a:noFill/>
        <a:ln w="9525">
          <a:noFill/>
          <a:miter lim="800000"/>
          <a:headEnd/>
          <a:tailEnd/>
        </a:ln>
      </xdr:spPr>
    </xdr:pic>
    <xdr:clientData/>
  </xdr:twoCellAnchor>
  <xdr:twoCellAnchor editAs="oneCell">
    <xdr:from>
      <xdr:col>3</xdr:col>
      <xdr:colOff>483565</xdr:colOff>
      <xdr:row>14</xdr:row>
      <xdr:rowOff>240460</xdr:rowOff>
    </xdr:from>
    <xdr:to>
      <xdr:col>4</xdr:col>
      <xdr:colOff>1183</xdr:colOff>
      <xdr:row>14</xdr:row>
      <xdr:rowOff>242737</xdr:rowOff>
    </xdr:to>
    <xdr:pic>
      <xdr:nvPicPr>
        <xdr:cNvPr id="12" name="Picture 4" descr="Sierra Copper Fabric Shower Curtain by Manor Hill™"/>
        <xdr:cNvPicPr>
          <a:picLocks noChangeAspect="1" noChangeArrowheads="1"/>
        </xdr:cNvPicPr>
      </xdr:nvPicPr>
      <xdr:blipFill>
        <a:blip xmlns:r="http://schemas.openxmlformats.org/officeDocument/2006/relationships" r:embed="rId11" cstate="print"/>
        <a:srcRect/>
        <a:stretch>
          <a:fillRect/>
        </a:stretch>
      </xdr:blipFill>
      <xdr:spPr bwMode="auto">
        <a:xfrm>
          <a:off x="6065215" y="7850935"/>
          <a:ext cx="1504261" cy="1502673"/>
        </a:xfrm>
        <a:prstGeom prst="rect">
          <a:avLst/>
        </a:prstGeom>
        <a:noFill/>
        <a:ln w="9525">
          <a:noFill/>
          <a:miter lim="800000"/>
          <a:headEnd/>
          <a:tailEnd/>
        </a:ln>
      </xdr:spPr>
    </xdr:pic>
    <xdr:clientData/>
  </xdr:twoCellAnchor>
  <xdr:twoCellAnchor editAs="oneCell">
    <xdr:from>
      <xdr:col>3</xdr:col>
      <xdr:colOff>708927</xdr:colOff>
      <xdr:row>15</xdr:row>
      <xdr:rowOff>189833</xdr:rowOff>
    </xdr:from>
    <xdr:to>
      <xdr:col>4</xdr:col>
      <xdr:colOff>4911</xdr:colOff>
      <xdr:row>15</xdr:row>
      <xdr:rowOff>193215</xdr:rowOff>
    </xdr:to>
    <xdr:pic>
      <xdr:nvPicPr>
        <xdr:cNvPr id="13" name="imgStyleImage" descr="Laviano 4-Piece Arabesque-Design Queen Comforter Set"/>
        <xdr:cNvPicPr>
          <a:picLocks noChangeAspect="1" noChangeArrowheads="1"/>
        </xdr:cNvPicPr>
      </xdr:nvPicPr>
      <xdr:blipFill>
        <a:blip xmlns:r="http://schemas.openxmlformats.org/officeDocument/2006/relationships" r:embed="rId12" cstate="print"/>
        <a:srcRect/>
        <a:stretch>
          <a:fillRect/>
        </a:stretch>
      </xdr:blipFill>
      <xdr:spPr bwMode="auto">
        <a:xfrm>
          <a:off x="6290577" y="9933908"/>
          <a:ext cx="1063552" cy="1377743"/>
        </a:xfrm>
        <a:prstGeom prst="rect">
          <a:avLst/>
        </a:prstGeom>
        <a:noFill/>
        <a:ln w="9525">
          <a:noFill/>
          <a:miter lim="800000"/>
          <a:headEnd/>
          <a:tailEnd/>
        </a:ln>
      </xdr:spPr>
    </xdr:pic>
    <xdr:clientData/>
  </xdr:twoCellAnchor>
  <xdr:twoCellAnchor editAs="oneCell">
    <xdr:from>
      <xdr:col>3</xdr:col>
      <xdr:colOff>308086</xdr:colOff>
      <xdr:row>11</xdr:row>
      <xdr:rowOff>265705</xdr:rowOff>
    </xdr:from>
    <xdr:to>
      <xdr:col>4</xdr:col>
      <xdr:colOff>7395</xdr:colOff>
      <xdr:row>11</xdr:row>
      <xdr:rowOff>267485</xdr:rowOff>
    </xdr:to>
    <xdr:pic>
      <xdr:nvPicPr>
        <xdr:cNvPr id="14" name="Picture 7" descr="Cindy Crawford Home San Marco Brown Leather Match 7 Pc Power Sectional"/>
        <xdr:cNvPicPr>
          <a:picLocks noChangeAspect="1" noChangeArrowheads="1"/>
        </xdr:cNvPicPr>
      </xdr:nvPicPr>
      <xdr:blipFill>
        <a:blip xmlns:r="http://schemas.openxmlformats.org/officeDocument/2006/relationships" r:embed="rId13" cstate="print"/>
        <a:srcRect/>
        <a:stretch>
          <a:fillRect/>
        </a:stretch>
      </xdr:blipFill>
      <xdr:spPr bwMode="auto">
        <a:xfrm>
          <a:off x="5889736" y="2475505"/>
          <a:ext cx="1828827" cy="1287655"/>
        </a:xfrm>
        <a:prstGeom prst="rect">
          <a:avLst/>
        </a:prstGeom>
        <a:noFill/>
        <a:ln w="9525">
          <a:noFill/>
          <a:miter lim="800000"/>
          <a:headEnd/>
          <a:tailEnd/>
        </a:ln>
      </xdr:spPr>
    </xdr:pic>
    <xdr:clientData/>
  </xdr:twoCellAnchor>
  <xdr:twoCellAnchor editAs="oneCell">
    <xdr:from>
      <xdr:col>3</xdr:col>
      <xdr:colOff>401943</xdr:colOff>
      <xdr:row>13</xdr:row>
      <xdr:rowOff>258599</xdr:rowOff>
    </xdr:from>
    <xdr:to>
      <xdr:col>4</xdr:col>
      <xdr:colOff>2840</xdr:colOff>
      <xdr:row>13</xdr:row>
      <xdr:rowOff>259156</xdr:rowOff>
    </xdr:to>
    <xdr:pic>
      <xdr:nvPicPr>
        <xdr:cNvPr id="16" name="Picture 11"/>
        <xdr:cNvPicPr>
          <a:picLocks noChangeAspect="1" noChangeArrowheads="1"/>
        </xdr:cNvPicPr>
      </xdr:nvPicPr>
      <xdr:blipFill>
        <a:blip xmlns:r="http://schemas.openxmlformats.org/officeDocument/2006/relationships" r:embed="rId14" cstate="print"/>
        <a:srcRect/>
        <a:stretch>
          <a:fillRect/>
        </a:stretch>
      </xdr:blipFill>
      <xdr:spPr bwMode="auto">
        <a:xfrm>
          <a:off x="5983593" y="6221249"/>
          <a:ext cx="1701840" cy="1094818"/>
        </a:xfrm>
        <a:prstGeom prst="rect">
          <a:avLst/>
        </a:prstGeom>
        <a:noFill/>
        <a:ln w="9525">
          <a:noFill/>
          <a:miter lim="800000"/>
          <a:headEnd/>
          <a:tailEnd/>
        </a:ln>
      </xdr:spPr>
    </xdr:pic>
    <xdr:clientData/>
  </xdr:twoCellAnchor>
  <xdr:twoCellAnchor editAs="oneCell">
    <xdr:from>
      <xdr:col>3</xdr:col>
      <xdr:colOff>742246</xdr:colOff>
      <xdr:row>10</xdr:row>
      <xdr:rowOff>233455</xdr:rowOff>
    </xdr:from>
    <xdr:to>
      <xdr:col>4</xdr:col>
      <xdr:colOff>2840</xdr:colOff>
      <xdr:row>10</xdr:row>
      <xdr:rowOff>234361</xdr:rowOff>
    </xdr:to>
    <xdr:pic>
      <xdr:nvPicPr>
        <xdr:cNvPr id="17" name="Picture 12" descr="&lt;em&gt;Home Exploded Floral Area Rug&lt;/em&gt;"/>
        <xdr:cNvPicPr>
          <a:picLocks noChangeAspect="1" noChangeArrowheads="1"/>
        </xdr:cNvPicPr>
      </xdr:nvPicPr>
      <xdr:blipFill>
        <a:blip xmlns:r="http://schemas.openxmlformats.org/officeDocument/2006/relationships" r:embed="rId15" cstate="print"/>
        <a:srcRect/>
        <a:stretch>
          <a:fillRect/>
        </a:stretch>
      </xdr:blipFill>
      <xdr:spPr bwMode="auto">
        <a:xfrm>
          <a:off x="6323896" y="633505"/>
          <a:ext cx="1171037" cy="1372506"/>
        </a:xfrm>
        <a:prstGeom prst="rect">
          <a:avLst/>
        </a:prstGeom>
        <a:noFill/>
        <a:ln w="9525">
          <a:noFill/>
          <a:miter lim="800000"/>
          <a:headEnd/>
          <a:tailEnd/>
        </a:ln>
      </xdr:spPr>
    </xdr:pic>
    <xdr:clientData/>
  </xdr:twoCellAnchor>
  <xdr:twoCellAnchor editAs="oneCell">
    <xdr:from>
      <xdr:col>3</xdr:col>
      <xdr:colOff>204107</xdr:colOff>
      <xdr:row>10</xdr:row>
      <xdr:rowOff>122464</xdr:rowOff>
    </xdr:from>
    <xdr:to>
      <xdr:col>3</xdr:col>
      <xdr:colOff>1375144</xdr:colOff>
      <xdr:row>10</xdr:row>
      <xdr:rowOff>1494970</xdr:rowOff>
    </xdr:to>
    <xdr:pic>
      <xdr:nvPicPr>
        <xdr:cNvPr id="19" name="Picture 12" descr="&lt;em&gt;Home Exploded Floral Area Rug&lt;/em&gt;"/>
        <xdr:cNvPicPr>
          <a:picLocks noChangeAspect="1" noChangeArrowheads="1"/>
        </xdr:cNvPicPr>
      </xdr:nvPicPr>
      <xdr:blipFill>
        <a:blip xmlns:r="http://schemas.openxmlformats.org/officeDocument/2006/relationships" r:embed="rId15" cstate="print"/>
        <a:srcRect/>
        <a:stretch>
          <a:fillRect/>
        </a:stretch>
      </xdr:blipFill>
      <xdr:spPr bwMode="auto">
        <a:xfrm>
          <a:off x="5755821" y="14695714"/>
          <a:ext cx="1171037" cy="1372506"/>
        </a:xfrm>
        <a:prstGeom prst="rect">
          <a:avLst/>
        </a:prstGeom>
        <a:noFill/>
        <a:ln w="9525">
          <a:noFill/>
          <a:miter lim="800000"/>
          <a:headEnd/>
          <a:tailEnd/>
        </a:ln>
      </xdr:spPr>
    </xdr:pic>
    <xdr:clientData/>
  </xdr:twoCellAnchor>
  <xdr:twoCellAnchor editAs="oneCell">
    <xdr:from>
      <xdr:col>3</xdr:col>
      <xdr:colOff>81644</xdr:colOff>
      <xdr:row>11</xdr:row>
      <xdr:rowOff>163286</xdr:rowOff>
    </xdr:from>
    <xdr:to>
      <xdr:col>3</xdr:col>
      <xdr:colOff>1608392</xdr:colOff>
      <xdr:row>11</xdr:row>
      <xdr:rowOff>1238251</xdr:rowOff>
    </xdr:to>
    <xdr:pic>
      <xdr:nvPicPr>
        <xdr:cNvPr id="20" name="Picture 7" descr="Cindy Crawford Home San Marco Brown Leather Match 7 Pc Power Sectional"/>
        <xdr:cNvPicPr>
          <a:picLocks noChangeAspect="1" noChangeArrowheads="1"/>
        </xdr:cNvPicPr>
      </xdr:nvPicPr>
      <xdr:blipFill>
        <a:blip xmlns:r="http://schemas.openxmlformats.org/officeDocument/2006/relationships" r:embed="rId13" cstate="print"/>
        <a:srcRect/>
        <a:stretch>
          <a:fillRect/>
        </a:stretch>
      </xdr:blipFill>
      <xdr:spPr bwMode="auto">
        <a:xfrm>
          <a:off x="5633358" y="16301357"/>
          <a:ext cx="1526748" cy="1074965"/>
        </a:xfrm>
        <a:prstGeom prst="rect">
          <a:avLst/>
        </a:prstGeom>
        <a:noFill/>
        <a:ln w="9525">
          <a:noFill/>
          <a:miter lim="800000"/>
          <a:headEnd/>
          <a:tailEnd/>
        </a:ln>
      </xdr:spPr>
    </xdr:pic>
    <xdr:clientData/>
  </xdr:twoCellAnchor>
  <xdr:twoCellAnchor editAs="oneCell">
    <xdr:from>
      <xdr:col>3</xdr:col>
      <xdr:colOff>299356</xdr:colOff>
      <xdr:row>12</xdr:row>
      <xdr:rowOff>95249</xdr:rowOff>
    </xdr:from>
    <xdr:to>
      <xdr:col>3</xdr:col>
      <xdr:colOff>1366606</xdr:colOff>
      <xdr:row>12</xdr:row>
      <xdr:rowOff>1415142</xdr:rowOff>
    </xdr:to>
    <xdr:pic>
      <xdr:nvPicPr>
        <xdr:cNvPr id="21" name="Picture 9" descr="Camilla Recliner Chair, Fabric"/>
        <xdr:cNvPicPr>
          <a:picLocks noChangeAspect="1" noChangeArrowheads="1"/>
        </xdr:cNvPicPr>
      </xdr:nvPicPr>
      <xdr:blipFill>
        <a:blip xmlns:r="http://schemas.openxmlformats.org/officeDocument/2006/relationships" r:embed="rId16" cstate="print"/>
        <a:srcRect/>
        <a:stretch>
          <a:fillRect/>
        </a:stretch>
      </xdr:blipFill>
      <xdr:spPr bwMode="auto">
        <a:xfrm>
          <a:off x="5851070" y="17566820"/>
          <a:ext cx="1067250" cy="1319893"/>
        </a:xfrm>
        <a:prstGeom prst="rect">
          <a:avLst/>
        </a:prstGeom>
        <a:noFill/>
        <a:ln w="9525">
          <a:noFill/>
          <a:miter lim="800000"/>
          <a:headEnd/>
          <a:tailEnd/>
        </a:ln>
      </xdr:spPr>
    </xdr:pic>
    <xdr:clientData/>
  </xdr:twoCellAnchor>
  <xdr:twoCellAnchor editAs="oneCell">
    <xdr:from>
      <xdr:col>3</xdr:col>
      <xdr:colOff>136072</xdr:colOff>
      <xdr:row>13</xdr:row>
      <xdr:rowOff>190500</xdr:rowOff>
    </xdr:from>
    <xdr:to>
      <xdr:col>3</xdr:col>
      <xdr:colOff>1532080</xdr:colOff>
      <xdr:row>13</xdr:row>
      <xdr:rowOff>1088572</xdr:rowOff>
    </xdr:to>
    <xdr:pic>
      <xdr:nvPicPr>
        <xdr:cNvPr id="22" name="Picture 11"/>
        <xdr:cNvPicPr>
          <a:picLocks noChangeAspect="1" noChangeArrowheads="1"/>
        </xdr:cNvPicPr>
      </xdr:nvPicPr>
      <xdr:blipFill>
        <a:blip xmlns:r="http://schemas.openxmlformats.org/officeDocument/2006/relationships" r:embed="rId14" cstate="print"/>
        <a:srcRect/>
        <a:stretch>
          <a:fillRect/>
        </a:stretch>
      </xdr:blipFill>
      <xdr:spPr bwMode="auto">
        <a:xfrm>
          <a:off x="5687786" y="19158857"/>
          <a:ext cx="1396008" cy="898072"/>
        </a:xfrm>
        <a:prstGeom prst="rect">
          <a:avLst/>
        </a:prstGeom>
        <a:noFill/>
        <a:ln w="9525">
          <a:noFill/>
          <a:miter lim="800000"/>
          <a:headEnd/>
          <a:tailEnd/>
        </a:ln>
      </xdr:spPr>
    </xdr:pic>
    <xdr:clientData/>
  </xdr:twoCellAnchor>
  <xdr:twoCellAnchor editAs="oneCell">
    <xdr:from>
      <xdr:col>3</xdr:col>
      <xdr:colOff>285751</xdr:colOff>
      <xdr:row>14</xdr:row>
      <xdr:rowOff>108858</xdr:rowOff>
    </xdr:from>
    <xdr:to>
      <xdr:col>3</xdr:col>
      <xdr:colOff>1375473</xdr:colOff>
      <xdr:row>14</xdr:row>
      <xdr:rowOff>1197430</xdr:rowOff>
    </xdr:to>
    <xdr:pic>
      <xdr:nvPicPr>
        <xdr:cNvPr id="23" name="Picture 4" descr="Sierra Copper Fabric Shower Curtain by Manor Hill™"/>
        <xdr:cNvPicPr>
          <a:picLocks noChangeAspect="1" noChangeArrowheads="1"/>
        </xdr:cNvPicPr>
      </xdr:nvPicPr>
      <xdr:blipFill>
        <a:blip xmlns:r="http://schemas.openxmlformats.org/officeDocument/2006/relationships" r:embed="rId11" cstate="print"/>
        <a:srcRect/>
        <a:stretch>
          <a:fillRect/>
        </a:stretch>
      </xdr:blipFill>
      <xdr:spPr bwMode="auto">
        <a:xfrm>
          <a:off x="5837465" y="20410715"/>
          <a:ext cx="1089722" cy="1088572"/>
        </a:xfrm>
        <a:prstGeom prst="rect">
          <a:avLst/>
        </a:prstGeom>
        <a:noFill/>
        <a:ln w="9525">
          <a:noFill/>
          <a:miter lim="800000"/>
          <a:headEnd/>
          <a:tailEnd/>
        </a:ln>
      </xdr:spPr>
    </xdr:pic>
    <xdr:clientData/>
  </xdr:twoCellAnchor>
  <xdr:twoCellAnchor editAs="oneCell">
    <xdr:from>
      <xdr:col>3</xdr:col>
      <xdr:colOff>421822</xdr:colOff>
      <xdr:row>15</xdr:row>
      <xdr:rowOff>149680</xdr:rowOff>
    </xdr:from>
    <xdr:to>
      <xdr:col>3</xdr:col>
      <xdr:colOff>1262148</xdr:colOff>
      <xdr:row>15</xdr:row>
      <xdr:rowOff>1238252</xdr:rowOff>
    </xdr:to>
    <xdr:pic>
      <xdr:nvPicPr>
        <xdr:cNvPr id="24" name="imgStyleImage" descr="Laviano 4-Piece Arabesque-Design Queen Comforter Set"/>
        <xdr:cNvPicPr>
          <a:picLocks noChangeAspect="1" noChangeArrowheads="1"/>
        </xdr:cNvPicPr>
      </xdr:nvPicPr>
      <xdr:blipFill>
        <a:blip xmlns:r="http://schemas.openxmlformats.org/officeDocument/2006/relationships" r:embed="rId12" cstate="print"/>
        <a:srcRect/>
        <a:stretch>
          <a:fillRect/>
        </a:stretch>
      </xdr:blipFill>
      <xdr:spPr bwMode="auto">
        <a:xfrm>
          <a:off x="5973536" y="21785037"/>
          <a:ext cx="840326" cy="1088572"/>
        </a:xfrm>
        <a:prstGeom prst="rect">
          <a:avLst/>
        </a:prstGeom>
        <a:noFill/>
        <a:ln w="9525">
          <a:noFill/>
          <a:miter lim="800000"/>
          <a:headEnd/>
          <a:tailEnd/>
        </a:ln>
      </xdr:spPr>
    </xdr:pic>
    <xdr:clientData/>
  </xdr:twoCellAnchor>
  <xdr:twoCellAnchor editAs="oneCell">
    <xdr:from>
      <xdr:col>3</xdr:col>
      <xdr:colOff>272143</xdr:colOff>
      <xdr:row>16</xdr:row>
      <xdr:rowOff>204109</xdr:rowOff>
    </xdr:from>
    <xdr:to>
      <xdr:col>3</xdr:col>
      <xdr:colOff>1518965</xdr:colOff>
      <xdr:row>16</xdr:row>
      <xdr:rowOff>1251859</xdr:rowOff>
    </xdr:to>
    <xdr:pic>
      <xdr:nvPicPr>
        <xdr:cNvPr id="25" name="Picture 15" descr="http://images-p.qvc.com/is/image/h/38/h189638.002?$uslarge$"/>
        <xdr:cNvPicPr>
          <a:picLocks noChangeAspect="1" noChangeArrowheads="1"/>
        </xdr:cNvPicPr>
      </xdr:nvPicPr>
      <xdr:blipFill>
        <a:blip xmlns:r="http://schemas.openxmlformats.org/officeDocument/2006/relationships" r:embed="rId17" cstate="print"/>
        <a:srcRect/>
        <a:stretch>
          <a:fillRect/>
        </a:stretch>
      </xdr:blipFill>
      <xdr:spPr bwMode="auto">
        <a:xfrm>
          <a:off x="5823857" y="23172966"/>
          <a:ext cx="1246822" cy="1047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bhphotovideo.com/c/product/674880-REG/Samsung_UN19C4000PDXZA_Samsung_UN19C4000_19_LED.html" TargetMode="External"/><Relationship Id="rId13" Type="http://schemas.openxmlformats.org/officeDocument/2006/relationships/hyperlink" Target="http://www1.macys.com/catalog/product/index.ognc?ID=384916&amp;CategoryID=35419" TargetMode="External"/><Relationship Id="rId18" Type="http://schemas.openxmlformats.org/officeDocument/2006/relationships/drawing" Target="../drawings/drawing1.xml"/><Relationship Id="rId3" Type="http://schemas.openxmlformats.org/officeDocument/2006/relationships/hyperlink" Target="http://www.target.com/dp/B000J3YNBA/ref=gp_se_search-results-asin-redirect" TargetMode="External"/><Relationship Id="rId7" Type="http://schemas.openxmlformats.org/officeDocument/2006/relationships/hyperlink" Target="http://www.amazon.com/Lite-Source-Muir-Table-Lamp/dp/B000FE040M" TargetMode="External"/><Relationship Id="rId12" Type="http://schemas.openxmlformats.org/officeDocument/2006/relationships/hyperlink" Target="http://reviews.macys.com/7129/475519/camilla-recliner-chair-fabric-reviews/reviews.htm" TargetMode="External"/><Relationship Id="rId17" Type="http://schemas.openxmlformats.org/officeDocument/2006/relationships/printerSettings" Target="../printerSettings/printerSettings1.bin"/><Relationship Id="rId2" Type="http://schemas.openxmlformats.org/officeDocument/2006/relationships/hyperlink" Target="http://www.brightoncollections.com/prodSpecs.php?CatID=7&amp;ProdID=5581" TargetMode="External"/><Relationship Id="rId16" Type="http://schemas.openxmlformats.org/officeDocument/2006/relationships/hyperlink" Target="http://www.qvc.com/qic/qvcapp.aspx/view.2/app.detail/params.item.H189638.desc.Sleep-Number-KG-Size-Platinum-Bed-Set-w-Euro-Pillowtop" TargetMode="External"/><Relationship Id="rId20" Type="http://schemas.openxmlformats.org/officeDocument/2006/relationships/comments" Target="../comments1.xml"/><Relationship Id="rId1" Type="http://schemas.openxmlformats.org/officeDocument/2006/relationships/hyperlink" Target="http://www.lowes.com/ProductDisplay?partNumber=105964-42415-HM2-15R-32&amp;langId=-1&amp;storeId=10151&amp;productId=3260205&amp;catalogId=10051&amp;cmRelshp=sim&amp;rel=nofollow&amp;cId=PDIO1" TargetMode="External"/><Relationship Id="rId6" Type="http://schemas.openxmlformats.org/officeDocument/2006/relationships/hyperlink" Target="http://www.sears.com/shc/s/p_10153_12605_096B2118000P" TargetMode="External"/><Relationship Id="rId11" Type="http://schemas.openxmlformats.org/officeDocument/2006/relationships/hyperlink" Target="http://www.roomstogo.com/index.cfm?fuseaction=showItem&amp;ipac_id=21558" TargetMode="External"/><Relationship Id="rId5" Type="http://schemas.openxmlformats.org/officeDocument/2006/relationships/hyperlink" Target="http://www.sonystyle.com/webapp/wcs/stores/servlet/ProductDisplay?catalogId=10551&amp;storeId=10151&amp;langId=-1&amp;XID=O:icfcd7000blk:dg_ggldf&amp;productId=8198552921665089859" TargetMode="External"/><Relationship Id="rId15" Type="http://schemas.openxmlformats.org/officeDocument/2006/relationships/hyperlink" Target="http://www.amazon.com/Manor-Hill-Sierra-Collection-Curtain/dp/B0028K2NV4" TargetMode="External"/><Relationship Id="rId10" Type="http://schemas.openxmlformats.org/officeDocument/2006/relationships/hyperlink" Target="http://www.target.com/Home-Exploded-Floral-Area-Rug/dp/B0031P4VEW" TargetMode="External"/><Relationship Id="rId19" Type="http://schemas.openxmlformats.org/officeDocument/2006/relationships/vmlDrawing" Target="../drawings/vmlDrawing1.vml"/><Relationship Id="rId4" Type="http://schemas.openxmlformats.org/officeDocument/2006/relationships/hyperlink" Target="http://www.bestbuy.com/site/Samsung+-+22%22+Class+/+720p+/+LED-LCD+HDTV/2145032.p?id=1218311134697&amp;skuId=2145032" TargetMode="External"/><Relationship Id="rId9" Type="http://schemas.openxmlformats.org/officeDocument/2006/relationships/hyperlink" Target="http://www.ritzcamera.com/product/SLR2006.htm" TargetMode="External"/><Relationship Id="rId14" Type="http://schemas.openxmlformats.org/officeDocument/2006/relationships/hyperlink" Target="http://www.spiegel.com/shop/product_ensemble.aspx?ifn=SPG_LAVIANO_COMF&amp;effort=27&amp;style_id=40953366&amp;index=1&amp;gp_coll_id=5009&amp;gp_cat_id=5010&amp;nav_cat_id=15910&amp;category_id=15916&amp;show=1&amp;Catg_Hide=1" TargetMode="External"/></Relationships>
</file>

<file path=xl/worksheets/sheet1.xml><?xml version="1.0" encoding="utf-8"?>
<worksheet xmlns="http://schemas.openxmlformats.org/spreadsheetml/2006/main" xmlns:r="http://schemas.openxmlformats.org/officeDocument/2006/relationships">
  <dimension ref="A1:R24"/>
  <sheetViews>
    <sheetView tabSelected="1" zoomScale="70" zoomScaleNormal="70" workbookViewId="0">
      <pane xSplit="1" ySplit="1" topLeftCell="B2" activePane="bottomRight" state="frozen"/>
      <selection activeCell="G64" sqref="G64"/>
      <selection pane="topRight" activeCell="G64" sqref="G64"/>
      <selection pane="bottomLeft" activeCell="G64" sqref="G64"/>
      <selection pane="bottomRight" activeCell="J23" sqref="J23"/>
    </sheetView>
  </sheetViews>
  <sheetFormatPr defaultRowHeight="15"/>
  <cols>
    <col min="1" max="1" width="8" style="27" customWidth="1"/>
    <col min="2" max="2" width="18.85546875" style="17" customWidth="1"/>
    <col min="3" max="3" width="56.42578125" style="17" customWidth="1"/>
    <col min="4" max="4" width="25.5703125" style="17" customWidth="1"/>
    <col min="5" max="5" width="61.42578125" style="17" customWidth="1"/>
    <col min="6" max="6" width="13.140625" style="25" customWidth="1"/>
    <col min="7" max="7" width="12.28515625" style="25" customWidth="1"/>
    <col min="8" max="8" width="11.85546875" style="25" customWidth="1"/>
    <col min="9" max="9" width="9.42578125" style="26" bestFit="1" customWidth="1"/>
    <col min="10" max="10" width="9.42578125" style="17" bestFit="1" customWidth="1"/>
    <col min="11" max="11" width="13.28515625" style="17" customWidth="1"/>
    <col min="12" max="13" width="9.28515625" style="17" bestFit="1" customWidth="1"/>
    <col min="14" max="14" width="13.140625" style="17" customWidth="1"/>
    <col min="15" max="15" width="9.28515625" style="17" bestFit="1" customWidth="1"/>
    <col min="16" max="16" width="14.42578125" style="17" customWidth="1"/>
    <col min="17" max="17" width="13.5703125" style="17" customWidth="1"/>
    <col min="18" max="18" width="18.5703125" style="17" customWidth="1"/>
    <col min="19" max="16384" width="9.140625" style="17"/>
  </cols>
  <sheetData>
    <row r="1" spans="1:18" ht="31.5">
      <c r="A1" s="28" t="s">
        <v>46</v>
      </c>
      <c r="B1" s="11" t="s">
        <v>0</v>
      </c>
      <c r="C1" s="11" t="s">
        <v>1</v>
      </c>
      <c r="D1" s="11" t="s">
        <v>8</v>
      </c>
      <c r="E1" s="11" t="s">
        <v>17</v>
      </c>
      <c r="F1" s="19" t="s">
        <v>34</v>
      </c>
      <c r="G1" s="19" t="s">
        <v>35</v>
      </c>
      <c r="H1" s="19" t="s">
        <v>36</v>
      </c>
      <c r="I1" s="19" t="s">
        <v>33</v>
      </c>
      <c r="J1" s="7" t="s">
        <v>45</v>
      </c>
      <c r="K1" s="7" t="s">
        <v>44</v>
      </c>
      <c r="L1" s="7" t="s">
        <v>43</v>
      </c>
      <c r="M1" s="7" t="s">
        <v>42</v>
      </c>
      <c r="N1" s="7" t="s">
        <v>41</v>
      </c>
      <c r="O1" s="7" t="s">
        <v>40</v>
      </c>
      <c r="P1" s="7" t="s">
        <v>39</v>
      </c>
      <c r="Q1" s="7" t="s">
        <v>38</v>
      </c>
      <c r="R1" s="7" t="s">
        <v>37</v>
      </c>
    </row>
    <row r="2" spans="1:18" ht="144.75" customHeight="1">
      <c r="A2" s="18">
        <v>1</v>
      </c>
      <c r="B2" s="4" t="s">
        <v>11</v>
      </c>
      <c r="C2" s="12" t="s">
        <v>56</v>
      </c>
      <c r="D2" s="4"/>
      <c r="E2" s="2" t="s">
        <v>16</v>
      </c>
      <c r="F2" s="21">
        <v>79.989999999999995</v>
      </c>
      <c r="G2" s="21">
        <v>69.989999999999995</v>
      </c>
      <c r="H2" s="21">
        <f>AVERAGE(F2:G2)</f>
        <v>74.989999999999995</v>
      </c>
      <c r="I2" s="20">
        <v>1</v>
      </c>
      <c r="J2" s="20">
        <v>1</v>
      </c>
      <c r="K2" s="22">
        <f>+H2</f>
        <v>74.989999999999995</v>
      </c>
      <c r="L2" s="23">
        <v>0.1</v>
      </c>
      <c r="M2" s="23">
        <v>0.1</v>
      </c>
      <c r="N2" s="23">
        <v>0.75</v>
      </c>
      <c r="O2" s="23"/>
      <c r="P2" s="22">
        <f>I2*K2</f>
        <v>74.989999999999995</v>
      </c>
      <c r="Q2" s="22">
        <f>I2*(IF(O2*K2&gt;0,O2*K2,(IF((IF(J2&lt;1,(J2*K2*L2),(L2*K2+(J2-1)*K2*M2)))&gt;N2*K2,N2*K2,(IF(J2&lt;1,(J2*K2*L2),(L2*K2+(J2-1)*K2*M2)))))))</f>
        <v>7.4989999999999997</v>
      </c>
      <c r="R2" s="22">
        <f>FIXED(P2,2)-FIXED(Q2,2)</f>
        <v>67.489999999999995</v>
      </c>
    </row>
    <row r="3" spans="1:18" ht="120">
      <c r="A3" s="18">
        <v>2</v>
      </c>
      <c r="B3" s="4" t="s">
        <v>12</v>
      </c>
      <c r="C3" s="12" t="s">
        <v>57</v>
      </c>
      <c r="D3" s="4"/>
      <c r="E3" s="2" t="s">
        <v>18</v>
      </c>
      <c r="F3" s="24">
        <v>55</v>
      </c>
      <c r="G3" s="24"/>
      <c r="H3" s="21">
        <f t="shared" ref="H3:H10" si="0">AVERAGE(F3:G3)</f>
        <v>55</v>
      </c>
      <c r="I3" s="20">
        <v>1</v>
      </c>
      <c r="J3" s="20">
        <v>10</v>
      </c>
      <c r="K3" s="22">
        <f t="shared" ref="K3:K10" si="1">+H3</f>
        <v>55</v>
      </c>
      <c r="L3" s="23">
        <v>0.1</v>
      </c>
      <c r="M3" s="23">
        <v>0.1</v>
      </c>
      <c r="N3" s="23">
        <v>0.75</v>
      </c>
      <c r="O3" s="23"/>
      <c r="P3" s="22">
        <f t="shared" ref="P3:P10" si="2">I3*K3</f>
        <v>55</v>
      </c>
      <c r="Q3" s="22">
        <f t="shared" ref="Q3:Q10" si="3">I3*(IF(O3*K3&gt;0,O3*K3,(IF((IF(J3&lt;1,(J3*K3*L3),(L3*K3+(J3-1)*K3*M3)))&gt;N3*K3,N3*K3,(IF(J3&lt;1,(J3*K3*L3),(L3*K3+(J3-1)*K3*M3)))))))</f>
        <v>41.25</v>
      </c>
      <c r="R3" s="22">
        <f t="shared" ref="R3:R10" si="4">FIXED(P3,2)-FIXED(Q3,2)</f>
        <v>13.75</v>
      </c>
    </row>
    <row r="4" spans="1:18" ht="132" customHeight="1">
      <c r="A4" s="18">
        <v>3</v>
      </c>
      <c r="B4" s="4" t="s">
        <v>9</v>
      </c>
      <c r="C4" s="12" t="s">
        <v>58</v>
      </c>
      <c r="D4" s="4"/>
      <c r="E4" s="3" t="s">
        <v>19</v>
      </c>
      <c r="F4" s="24">
        <v>70.489999999999995</v>
      </c>
      <c r="G4" s="24"/>
      <c r="H4" s="21">
        <f t="shared" si="0"/>
        <v>70.489999999999995</v>
      </c>
      <c r="I4" s="20">
        <v>1</v>
      </c>
      <c r="J4" s="20">
        <v>3</v>
      </c>
      <c r="K4" s="22">
        <f t="shared" si="1"/>
        <v>70.489999999999995</v>
      </c>
      <c r="L4" s="23">
        <v>0.05</v>
      </c>
      <c r="M4" s="23">
        <v>0.05</v>
      </c>
      <c r="N4" s="23">
        <v>0.75</v>
      </c>
      <c r="O4" s="23"/>
      <c r="P4" s="22">
        <f t="shared" si="2"/>
        <v>70.489999999999995</v>
      </c>
      <c r="Q4" s="22">
        <f t="shared" si="3"/>
        <v>10.573499999999999</v>
      </c>
      <c r="R4" s="22">
        <f t="shared" si="4"/>
        <v>59.919999999999995</v>
      </c>
    </row>
    <row r="5" spans="1:18" ht="120">
      <c r="A5" s="18">
        <v>4</v>
      </c>
      <c r="B5" s="4" t="s">
        <v>13</v>
      </c>
      <c r="C5" s="12" t="s">
        <v>59</v>
      </c>
      <c r="D5" s="4"/>
      <c r="E5" s="2" t="s">
        <v>20</v>
      </c>
      <c r="F5" s="24">
        <v>1789.98</v>
      </c>
      <c r="G5" s="24"/>
      <c r="H5" s="21">
        <f t="shared" si="0"/>
        <v>1789.98</v>
      </c>
      <c r="I5" s="20">
        <v>1</v>
      </c>
      <c r="J5" s="20">
        <v>1</v>
      </c>
      <c r="K5" s="22">
        <f t="shared" si="1"/>
        <v>1789.98</v>
      </c>
      <c r="L5" s="23">
        <v>0.05</v>
      </c>
      <c r="M5" s="23">
        <v>0.05</v>
      </c>
      <c r="N5" s="23">
        <v>0.75</v>
      </c>
      <c r="O5" s="23"/>
      <c r="P5" s="22">
        <f t="shared" si="2"/>
        <v>1789.98</v>
      </c>
      <c r="Q5" s="22">
        <f t="shared" si="3"/>
        <v>89.499000000000009</v>
      </c>
      <c r="R5" s="22">
        <f t="shared" si="4"/>
        <v>1700.48</v>
      </c>
    </row>
    <row r="6" spans="1:18" ht="120">
      <c r="A6" s="18">
        <v>5</v>
      </c>
      <c r="B6" s="4" t="s">
        <v>4</v>
      </c>
      <c r="C6" s="12" t="s">
        <v>60</v>
      </c>
      <c r="D6" s="4"/>
      <c r="E6" s="2" t="s">
        <v>21</v>
      </c>
      <c r="F6" s="24">
        <v>429.99</v>
      </c>
      <c r="G6" s="24">
        <v>449.96</v>
      </c>
      <c r="H6" s="21">
        <f t="shared" si="0"/>
        <v>439.97500000000002</v>
      </c>
      <c r="I6" s="20">
        <v>1</v>
      </c>
      <c r="J6" s="20">
        <v>1.5</v>
      </c>
      <c r="K6" s="22">
        <f t="shared" si="1"/>
        <v>439.97500000000002</v>
      </c>
      <c r="L6" s="23">
        <v>0.1</v>
      </c>
      <c r="M6" s="23">
        <v>0.1</v>
      </c>
      <c r="N6" s="23">
        <v>0.75</v>
      </c>
      <c r="O6" s="23"/>
      <c r="P6" s="22">
        <f t="shared" si="2"/>
        <v>439.97500000000002</v>
      </c>
      <c r="Q6" s="22">
        <f t="shared" si="3"/>
        <v>65.996250000000003</v>
      </c>
      <c r="R6" s="22">
        <f t="shared" si="4"/>
        <v>373.98</v>
      </c>
    </row>
    <row r="7" spans="1:18" ht="120">
      <c r="A7" s="18">
        <v>6</v>
      </c>
      <c r="B7" s="4" t="s">
        <v>14</v>
      </c>
      <c r="C7" s="12" t="s">
        <v>61</v>
      </c>
      <c r="D7" s="4"/>
      <c r="E7" s="3" t="s">
        <v>22</v>
      </c>
      <c r="F7" s="24">
        <v>69.989999999999995</v>
      </c>
      <c r="G7" s="24">
        <v>119.99</v>
      </c>
      <c r="H7" s="21">
        <f t="shared" si="0"/>
        <v>94.99</v>
      </c>
      <c r="I7" s="20">
        <v>2</v>
      </c>
      <c r="J7" s="20">
        <v>5</v>
      </c>
      <c r="K7" s="22">
        <f t="shared" si="1"/>
        <v>94.99</v>
      </c>
      <c r="L7" s="23">
        <v>0.1</v>
      </c>
      <c r="M7" s="23">
        <v>0.1</v>
      </c>
      <c r="N7" s="23">
        <v>0.75</v>
      </c>
      <c r="O7" s="23"/>
      <c r="P7" s="22">
        <f t="shared" si="2"/>
        <v>189.98</v>
      </c>
      <c r="Q7" s="22">
        <f t="shared" si="3"/>
        <v>94.990000000000009</v>
      </c>
      <c r="R7" s="22">
        <f t="shared" si="4"/>
        <v>94.99</v>
      </c>
    </row>
    <row r="8" spans="1:18" ht="120">
      <c r="A8" s="18">
        <v>7</v>
      </c>
      <c r="B8" s="4" t="s">
        <v>15</v>
      </c>
      <c r="C8" s="12" t="s">
        <v>62</v>
      </c>
      <c r="D8" s="4"/>
      <c r="E8" s="3" t="s">
        <v>23</v>
      </c>
      <c r="F8" s="24">
        <v>99.99</v>
      </c>
      <c r="G8" s="24">
        <v>99.99</v>
      </c>
      <c r="H8" s="21">
        <f t="shared" si="0"/>
        <v>99.99</v>
      </c>
      <c r="I8" s="20">
        <v>1</v>
      </c>
      <c r="J8" s="20">
        <v>5</v>
      </c>
      <c r="K8" s="22">
        <f t="shared" si="1"/>
        <v>99.99</v>
      </c>
      <c r="L8" s="23">
        <v>0.1</v>
      </c>
      <c r="M8" s="23">
        <v>0.1</v>
      </c>
      <c r="N8" s="23">
        <v>0.75</v>
      </c>
      <c r="O8" s="23"/>
      <c r="P8" s="22">
        <f t="shared" si="2"/>
        <v>99.99</v>
      </c>
      <c r="Q8" s="22">
        <f t="shared" si="3"/>
        <v>49.995000000000005</v>
      </c>
      <c r="R8" s="22">
        <f t="shared" si="4"/>
        <v>49.989999999999995</v>
      </c>
    </row>
    <row r="9" spans="1:18" ht="120">
      <c r="A9" s="18">
        <v>8</v>
      </c>
      <c r="B9" s="4" t="s">
        <v>10</v>
      </c>
      <c r="C9" s="12" t="s">
        <v>63</v>
      </c>
      <c r="D9" s="4"/>
      <c r="E9" s="3" t="s">
        <v>24</v>
      </c>
      <c r="F9" s="24">
        <v>197.28</v>
      </c>
      <c r="G9" s="24">
        <v>214.5</v>
      </c>
      <c r="H9" s="21">
        <f t="shared" si="0"/>
        <v>205.89</v>
      </c>
      <c r="I9" s="20">
        <v>2</v>
      </c>
      <c r="J9" s="20">
        <v>5</v>
      </c>
      <c r="K9" s="22">
        <f t="shared" si="1"/>
        <v>205.89</v>
      </c>
      <c r="L9" s="23">
        <v>7.0000000000000007E-2</v>
      </c>
      <c r="M9" s="23">
        <v>7.0000000000000007E-2</v>
      </c>
      <c r="N9" s="23">
        <v>0.75</v>
      </c>
      <c r="O9" s="23"/>
      <c r="P9" s="22">
        <f t="shared" si="2"/>
        <v>411.78</v>
      </c>
      <c r="Q9" s="22">
        <f t="shared" si="3"/>
        <v>144.12299999999999</v>
      </c>
      <c r="R9" s="22">
        <f t="shared" si="4"/>
        <v>267.65999999999997</v>
      </c>
    </row>
    <row r="10" spans="1:18" ht="120">
      <c r="A10" s="18">
        <v>9</v>
      </c>
      <c r="B10" s="4" t="s">
        <v>4</v>
      </c>
      <c r="C10" s="12" t="s">
        <v>64</v>
      </c>
      <c r="D10" s="4"/>
      <c r="E10" s="3" t="s">
        <v>25</v>
      </c>
      <c r="F10" s="24">
        <v>321</v>
      </c>
      <c r="G10" s="24">
        <v>379.99</v>
      </c>
      <c r="H10" s="21">
        <f t="shared" si="0"/>
        <v>350.495</v>
      </c>
      <c r="I10" s="20">
        <v>1</v>
      </c>
      <c r="J10" s="20">
        <v>5</v>
      </c>
      <c r="K10" s="22">
        <f t="shared" si="1"/>
        <v>350.495</v>
      </c>
      <c r="L10" s="23">
        <v>0.1</v>
      </c>
      <c r="M10" s="23">
        <v>0.1</v>
      </c>
      <c r="N10" s="23">
        <v>0.75</v>
      </c>
      <c r="O10" s="23"/>
      <c r="P10" s="22">
        <f t="shared" si="2"/>
        <v>350.495</v>
      </c>
      <c r="Q10" s="22">
        <f t="shared" si="3"/>
        <v>175.2475</v>
      </c>
      <c r="R10" s="22">
        <f t="shared" si="4"/>
        <v>175.25</v>
      </c>
    </row>
    <row r="11" spans="1:18" s="31" customFormat="1" ht="123" customHeight="1">
      <c r="A11" s="8">
        <v>10</v>
      </c>
      <c r="B11" s="5" t="s">
        <v>5</v>
      </c>
      <c r="C11" s="12" t="s">
        <v>49</v>
      </c>
      <c r="D11" s="5"/>
      <c r="E11" s="9" t="s">
        <v>26</v>
      </c>
      <c r="F11" s="13">
        <v>69.989999999999995</v>
      </c>
      <c r="G11" s="13"/>
      <c r="H11" s="13">
        <f>AVERAGE(F11:G11)</f>
        <v>69.989999999999995</v>
      </c>
      <c r="I11" s="6">
        <v>1</v>
      </c>
      <c r="J11" s="6">
        <v>3</v>
      </c>
      <c r="K11" s="14">
        <f>+H11</f>
        <v>69.989999999999995</v>
      </c>
      <c r="L11" s="15">
        <v>0.1</v>
      </c>
      <c r="M11" s="15">
        <v>0.1</v>
      </c>
      <c r="N11" s="15">
        <v>0.9</v>
      </c>
      <c r="O11" s="15"/>
      <c r="P11" s="14">
        <f>I11*K11</f>
        <v>69.989999999999995</v>
      </c>
      <c r="Q11" s="14">
        <f>I11*(IF(O11*K11&gt;0,O11*K11,(IF((IF(J11&lt;1,(J11*K11*L11),(L11*K11+(J11-1)*K11*M11)))&gt;N11*K11,N11*K11,(IF(J11&lt;1,(J11*K11*L11),(L11*K11+(J11-1)*K11*M11)))))))</f>
        <v>20.997</v>
      </c>
      <c r="R11" s="14">
        <f>FIXED(P11,2)-FIXED(Q11,2)</f>
        <v>48.989999999999995</v>
      </c>
    </row>
    <row r="12" spans="1:18" s="31" customFormat="1" ht="105">
      <c r="A12" s="8">
        <v>11</v>
      </c>
      <c r="B12" s="5" t="s">
        <v>47</v>
      </c>
      <c r="C12" s="12" t="s">
        <v>50</v>
      </c>
      <c r="D12" s="5"/>
      <c r="E12" s="9" t="s">
        <v>27</v>
      </c>
      <c r="F12" s="16">
        <v>2999.99</v>
      </c>
      <c r="G12" s="16"/>
      <c r="H12" s="13">
        <f t="shared" ref="H12:H17" si="5">AVERAGE(F12:G12)</f>
        <v>2999.99</v>
      </c>
      <c r="I12" s="6">
        <v>1</v>
      </c>
      <c r="J12" s="6">
        <v>3</v>
      </c>
      <c r="K12" s="14">
        <f t="shared" ref="K12:K17" si="6">+H12</f>
        <v>2999.99</v>
      </c>
      <c r="L12" s="15">
        <v>0.1</v>
      </c>
      <c r="M12" s="15">
        <v>0.1</v>
      </c>
      <c r="N12" s="15">
        <v>0.75</v>
      </c>
      <c r="O12" s="15"/>
      <c r="P12" s="14">
        <f t="shared" ref="P12:P17" si="7">I12*K12</f>
        <v>2999.99</v>
      </c>
      <c r="Q12" s="14">
        <f t="shared" ref="Q12:Q17" si="8">I12*(IF(O12*K12&gt;0,O12*K12,(IF((IF(J12&lt;1,(J12*K12*L12),(L12*K12+(J12-1)*K12*M12)))&gt;N12*K12,N12*K12,(IF(J12&lt;1,(J12*K12*L12),(L12*K12+(J12-1)*K12*M12)))))))</f>
        <v>899.99699999999984</v>
      </c>
      <c r="R12" s="14">
        <f t="shared" ref="R12:R17" si="9">FIXED(P12,2)-FIXED(Q12,2)</f>
        <v>2099.9899999999998</v>
      </c>
    </row>
    <row r="13" spans="1:18" s="31" customFormat="1" ht="117.75" customHeight="1">
      <c r="A13" s="8">
        <v>12</v>
      </c>
      <c r="B13" s="1" t="s">
        <v>6</v>
      </c>
      <c r="C13" s="12" t="s">
        <v>51</v>
      </c>
      <c r="D13" s="5"/>
      <c r="E13" s="9" t="s">
        <v>28</v>
      </c>
      <c r="F13" s="16">
        <v>599</v>
      </c>
      <c r="G13" s="16"/>
      <c r="H13" s="13">
        <f t="shared" si="5"/>
        <v>599</v>
      </c>
      <c r="I13" s="6">
        <v>1</v>
      </c>
      <c r="J13" s="6">
        <v>6</v>
      </c>
      <c r="K13" s="14">
        <f t="shared" si="6"/>
        <v>599</v>
      </c>
      <c r="L13" s="15">
        <v>0.1</v>
      </c>
      <c r="M13" s="15">
        <v>0.1</v>
      </c>
      <c r="N13" s="15">
        <v>0.75</v>
      </c>
      <c r="O13" s="15"/>
      <c r="P13" s="14">
        <f t="shared" si="7"/>
        <v>599</v>
      </c>
      <c r="Q13" s="14">
        <f t="shared" si="8"/>
        <v>359.4</v>
      </c>
      <c r="R13" s="14">
        <f t="shared" si="9"/>
        <v>239.60000000000002</v>
      </c>
    </row>
    <row r="14" spans="1:18" s="31" customFormat="1" ht="105">
      <c r="A14" s="8">
        <v>13</v>
      </c>
      <c r="B14" s="1" t="s">
        <v>7</v>
      </c>
      <c r="C14" s="12" t="s">
        <v>52</v>
      </c>
      <c r="D14" s="1"/>
      <c r="E14" s="10" t="s">
        <v>29</v>
      </c>
      <c r="F14" s="16">
        <v>969</v>
      </c>
      <c r="G14" s="16"/>
      <c r="H14" s="13">
        <f t="shared" si="5"/>
        <v>969</v>
      </c>
      <c r="I14" s="6">
        <v>1</v>
      </c>
      <c r="J14" s="6">
        <v>6</v>
      </c>
      <c r="K14" s="14">
        <f t="shared" si="6"/>
        <v>969</v>
      </c>
      <c r="L14" s="15">
        <v>0.1</v>
      </c>
      <c r="M14" s="15">
        <v>0.1</v>
      </c>
      <c r="N14" s="15">
        <v>0.75</v>
      </c>
      <c r="O14" s="15"/>
      <c r="P14" s="14">
        <f t="shared" si="7"/>
        <v>969</v>
      </c>
      <c r="Q14" s="14">
        <f t="shared" si="8"/>
        <v>581.4</v>
      </c>
      <c r="R14" s="14">
        <f t="shared" si="9"/>
        <v>387.6</v>
      </c>
    </row>
    <row r="15" spans="1:18" s="31" customFormat="1" ht="105">
      <c r="A15" s="8">
        <v>14</v>
      </c>
      <c r="B15" s="1" t="s">
        <v>2</v>
      </c>
      <c r="C15" s="12" t="s">
        <v>53</v>
      </c>
      <c r="D15" s="1"/>
      <c r="E15" s="10" t="s">
        <v>31</v>
      </c>
      <c r="F15" s="16">
        <v>67</v>
      </c>
      <c r="G15" s="16"/>
      <c r="H15" s="13">
        <f t="shared" si="5"/>
        <v>67</v>
      </c>
      <c r="I15" s="6">
        <v>1</v>
      </c>
      <c r="J15" s="6">
        <v>5</v>
      </c>
      <c r="K15" s="14">
        <f t="shared" si="6"/>
        <v>67</v>
      </c>
      <c r="L15" s="15">
        <v>0.2</v>
      </c>
      <c r="M15" s="15">
        <v>0.2</v>
      </c>
      <c r="N15" s="15">
        <v>0.75</v>
      </c>
      <c r="O15" s="15"/>
      <c r="P15" s="14">
        <f t="shared" si="7"/>
        <v>67</v>
      </c>
      <c r="Q15" s="14">
        <f t="shared" si="8"/>
        <v>50.25</v>
      </c>
      <c r="R15" s="14">
        <f t="shared" si="9"/>
        <v>16.75</v>
      </c>
    </row>
    <row r="16" spans="1:18" s="31" customFormat="1" ht="105">
      <c r="A16" s="8">
        <v>15</v>
      </c>
      <c r="B16" s="5" t="s">
        <v>3</v>
      </c>
      <c r="C16" s="12" t="s">
        <v>54</v>
      </c>
      <c r="D16" s="5"/>
      <c r="E16" s="9" t="s">
        <v>30</v>
      </c>
      <c r="F16" s="16">
        <v>200</v>
      </c>
      <c r="G16" s="16"/>
      <c r="H16" s="13">
        <f t="shared" si="5"/>
        <v>200</v>
      </c>
      <c r="I16" s="6">
        <v>1</v>
      </c>
      <c r="J16" s="6">
        <v>5</v>
      </c>
      <c r="K16" s="14">
        <f t="shared" si="6"/>
        <v>200</v>
      </c>
      <c r="L16" s="15">
        <v>0.1</v>
      </c>
      <c r="M16" s="15">
        <v>0.1</v>
      </c>
      <c r="N16" s="15">
        <v>0.75</v>
      </c>
      <c r="O16" s="15"/>
      <c r="P16" s="14">
        <f t="shared" si="7"/>
        <v>200</v>
      </c>
      <c r="Q16" s="14">
        <f t="shared" si="8"/>
        <v>100</v>
      </c>
      <c r="R16" s="14">
        <f t="shared" si="9"/>
        <v>100</v>
      </c>
    </row>
    <row r="17" spans="1:18" s="31" customFormat="1" ht="120">
      <c r="A17" s="8">
        <v>16</v>
      </c>
      <c r="B17" s="1" t="s">
        <v>48</v>
      </c>
      <c r="C17" s="12" t="s">
        <v>55</v>
      </c>
      <c r="D17" s="1"/>
      <c r="E17" s="2" t="s">
        <v>32</v>
      </c>
      <c r="F17" s="16">
        <v>3624</v>
      </c>
      <c r="G17" s="16"/>
      <c r="H17" s="13">
        <f t="shared" si="5"/>
        <v>3624</v>
      </c>
      <c r="I17" s="6">
        <v>1</v>
      </c>
      <c r="J17" s="6">
        <v>6</v>
      </c>
      <c r="K17" s="14">
        <f t="shared" si="6"/>
        <v>3624</v>
      </c>
      <c r="L17" s="15">
        <v>0.05</v>
      </c>
      <c r="M17" s="15">
        <v>0.05</v>
      </c>
      <c r="N17" s="15">
        <v>0.9</v>
      </c>
      <c r="O17" s="15"/>
      <c r="P17" s="14">
        <f t="shared" si="7"/>
        <v>3624</v>
      </c>
      <c r="Q17" s="14">
        <f t="shared" si="8"/>
        <v>1087.2</v>
      </c>
      <c r="R17" s="14">
        <f t="shared" si="9"/>
        <v>2536.8000000000002</v>
      </c>
    </row>
    <row r="18" spans="1:18" ht="37.5" customHeight="1">
      <c r="A18" s="29"/>
      <c r="B18" s="41" t="s">
        <v>65</v>
      </c>
      <c r="C18" s="41"/>
      <c r="D18" s="41"/>
      <c r="E18" s="41"/>
      <c r="F18" s="41"/>
      <c r="G18" s="41"/>
      <c r="H18" s="41"/>
    </row>
    <row r="19" spans="1:18" ht="15.75" thickBot="1">
      <c r="N19" s="31" t="s">
        <v>66</v>
      </c>
      <c r="P19" s="33">
        <f>SUM(P2:P18)</f>
        <v>12011.66</v>
      </c>
      <c r="Q19" s="33">
        <f>SUM(Q2:Q18)</f>
        <v>3778.4172500000004</v>
      </c>
      <c r="R19" s="33">
        <f>SUM(R2:R17)</f>
        <v>8233.24</v>
      </c>
    </row>
    <row r="20" spans="1:18" s="30" customFormat="1" ht="15.75" thickTop="1">
      <c r="A20" s="27"/>
      <c r="F20" s="25"/>
      <c r="G20" s="25"/>
      <c r="H20" s="25"/>
      <c r="I20" s="26"/>
      <c r="N20" s="17"/>
      <c r="O20" s="17"/>
      <c r="P20" s="36"/>
      <c r="Q20" s="36"/>
      <c r="R20" s="36"/>
    </row>
    <row r="21" spans="1:18" ht="9" customHeight="1">
      <c r="A21" s="34"/>
      <c r="B21" s="42"/>
      <c r="C21" s="43"/>
      <c r="D21" s="43"/>
      <c r="E21" s="43"/>
      <c r="F21" s="43"/>
      <c r="G21" s="43"/>
      <c r="H21" s="43"/>
      <c r="I21" s="37"/>
      <c r="J21" s="38"/>
      <c r="K21" s="38"/>
      <c r="L21" s="38"/>
      <c r="M21" s="38"/>
      <c r="N21" s="38"/>
      <c r="O21" s="38"/>
      <c r="P21" s="39"/>
      <c r="Q21" s="39"/>
      <c r="R21" s="39"/>
    </row>
    <row r="22" spans="1:18" s="31" customFormat="1" ht="9" customHeight="1">
      <c r="A22" s="34"/>
      <c r="B22" s="35"/>
      <c r="C22" s="32"/>
      <c r="D22" s="32"/>
      <c r="E22" s="32"/>
      <c r="F22" s="32"/>
      <c r="G22" s="32"/>
      <c r="H22" s="32"/>
      <c r="I22" s="26"/>
      <c r="P22" s="36"/>
      <c r="Q22" s="36"/>
      <c r="R22" s="36"/>
    </row>
    <row r="23" spans="1:18" ht="409.5" customHeight="1">
      <c r="B23" s="40" t="s">
        <v>67</v>
      </c>
      <c r="C23" s="40"/>
      <c r="D23" s="40"/>
      <c r="E23" s="40"/>
      <c r="F23" s="40"/>
      <c r="G23" s="40"/>
      <c r="H23" s="40"/>
    </row>
    <row r="24" spans="1:18" ht="265.5" customHeight="1">
      <c r="B24" s="40" t="s">
        <v>68</v>
      </c>
      <c r="C24" s="40"/>
      <c r="D24" s="40"/>
      <c r="E24" s="40"/>
      <c r="F24" s="40"/>
      <c r="G24" s="40"/>
      <c r="H24" s="40"/>
    </row>
  </sheetData>
  <mergeCells count="4">
    <mergeCell ref="B23:H23"/>
    <mergeCell ref="B24:H24"/>
    <mergeCell ref="B18:H18"/>
    <mergeCell ref="B21:H21"/>
  </mergeCells>
  <phoneticPr fontId="2" type="noConversion"/>
  <hyperlinks>
    <hyperlink ref="E2" r:id="rId1"/>
    <hyperlink ref="E3" r:id="rId2"/>
    <hyperlink ref="E4" r:id="rId3"/>
    <hyperlink ref="E6" r:id="rId4"/>
    <hyperlink ref="E7" r:id="rId5"/>
    <hyperlink ref="E8" r:id="rId6"/>
    <hyperlink ref="E9" r:id="rId7"/>
    <hyperlink ref="E10" r:id="rId8"/>
    <hyperlink ref="E5" r:id="rId9"/>
    <hyperlink ref="E11" r:id="rId10"/>
    <hyperlink ref="E12" r:id="rId11"/>
    <hyperlink ref="E13" r:id="rId12"/>
    <hyperlink ref="E14" r:id="rId13"/>
    <hyperlink ref="E16" r:id="rId14"/>
    <hyperlink ref="E15" r:id="rId15"/>
    <hyperlink ref="E17" r:id="rId16"/>
  </hyperlinks>
  <printOptions horizontalCentered="1"/>
  <pageMargins left="0.5" right="0.5" top="0.75" bottom="0.75" header="0.3" footer="0.3"/>
  <pageSetup scale="35" fitToHeight="32" orientation="landscape" r:id="rId17"/>
  <headerFooter>
    <oddHeader>&amp;C&amp;14Maloney's ACV Calculator (Premium: Single Worksheet Version)</oddHeader>
    <oddFooter>&amp;L&amp;"Times New Roman,Regular"&amp;10© 2011 David J. Maloney, Jr.&amp;CMaloney's ACV Calculator (Premium) www.DavidMaloney.com&amp;R&amp;"Times New Roman,Regular"&amp;10page &amp;P of &amp;N</oddFooter>
  </headerFooter>
  <drawing r:id="rId18"/>
  <legacyDrawing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Electrical</vt:lpstr>
      <vt:lpstr>Electrical!Print_Titles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ekingsdorf</dc:creator>
  <cp:lastModifiedBy>Dave</cp:lastModifiedBy>
  <cp:lastPrinted>2011-07-17T07:46:59Z</cp:lastPrinted>
  <dcterms:created xsi:type="dcterms:W3CDTF">2011-03-11T21:52:02Z</dcterms:created>
  <dcterms:modified xsi:type="dcterms:W3CDTF">2011-07-17T07:47:21Z</dcterms:modified>
</cp:coreProperties>
</file>